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ustomProperty4.bin" ContentType="application/vnd.openxmlformats-officedocument.spreadsheetml.customProperty"/>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ustomProperty5.bin" ContentType="application/vnd.openxmlformats-officedocument.spreadsheetml.customProperty"/>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ustomProperty6.bin" ContentType="application/vnd.openxmlformats-officedocument.spreadsheetml.customProperty"/>
  <Override PartName="/xl/drawings/drawing6.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ustomProperty7.bin" ContentType="application/vnd.openxmlformats-officedocument.spreadsheetml.customProperty"/>
  <Override PartName="/xl/drawings/drawing7.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8.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9.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ustomProperty8.bin" ContentType="application/vnd.openxmlformats-officedocument.spreadsheetml.customProperty"/>
  <Override PartName="/xl/drawings/drawing10.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ustomProperty9.bin" ContentType="application/vnd.openxmlformats-officedocument.spreadsheetml.customProperty"/>
  <Override PartName="/xl/drawings/drawing11.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ustomProperty10.bin" ContentType="application/vnd.openxmlformats-officedocument.spreadsheetml.customProperty"/>
  <Override PartName="/xl/drawings/drawing12.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ustomProperty11.bin" ContentType="application/vnd.openxmlformats-officedocument.spreadsheetml.customProperty"/>
  <Override PartName="/xl/drawings/drawing1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ustomProperty12.bin" ContentType="application/vnd.openxmlformats-officedocument.spreadsheetml.customProperty"/>
  <Override PartName="/xl/drawings/drawing14.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15.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16.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ustomProperty13.bin" ContentType="application/vnd.openxmlformats-officedocument.spreadsheetml.customProperty"/>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14.bin" ContentType="application/vnd.openxmlformats-officedocument.spreadsheetml.customProperty"/>
  <Override PartName="/xl/drawings/drawing1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15.bin" ContentType="application/vnd.openxmlformats-officedocument.spreadsheetml.customProperty"/>
  <Override PartName="/xl/drawings/drawing1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13_ncr:1_{8DF01EC7-D585-45C3-A5DE-6067F07E8EE3}" xr6:coauthVersionLast="47" xr6:coauthVersionMax="47" xr10:uidLastSave="{00000000-0000-0000-0000-000000000000}"/>
  <bookViews>
    <workbookView xWindow="-108" yWindow="-108" windowWidth="23256" windowHeight="12456" tabRatio="807" xr2:uid="{80F77487-2DB9-4770-984E-97A0E33E6954}"/>
  </bookViews>
  <sheets>
    <sheet name="Overview" sheetId="58" r:id="rId1"/>
    <sheet name="Instructions" sheetId="65" r:id="rId2"/>
    <sheet name="Organization Profile" sheetId="80" r:id="rId3"/>
    <sheet name="Energy" sheetId="31" r:id="rId4"/>
    <sheet name="Water" sheetId="35" r:id="rId5"/>
    <sheet name=" Circularity &amp; Waste" sheetId="36" r:id="rId6"/>
    <sheet name="Encroachment" sheetId="38" r:id="rId7"/>
    <sheet name="Non-GHG Emissions" sheetId="37" r:id="rId8"/>
    <sheet name="GHG Emissions" sheetId="88" r:id="rId9"/>
    <sheet name="Procurement" sheetId="81" r:id="rId10"/>
    <sheet name="Wages" sheetId="40" r:id="rId11"/>
    <sheet name="Health" sheetId="41" r:id="rId12"/>
    <sheet name="Terms" sheetId="42" r:id="rId13"/>
    <sheet name="Diversity" sheetId="44" r:id="rId14"/>
    <sheet name="Community" sheetId="48" r:id="rId15"/>
    <sheet name="Positive Impacts" sheetId="74" r:id="rId16"/>
    <sheet name="Governance " sheetId="82" r:id="rId17"/>
    <sheet name="Overall Scores" sheetId="67" r:id="rId18"/>
    <sheet name="SDGs Scores" sheetId="53" r:id="rId19"/>
    <sheet name="Capitals Scores" sheetId="54" r:id="rId20"/>
    <sheet name="_SSC" sheetId="27" state="veryHidden" r:id="rId21"/>
    <sheet name="_Options" sheetId="28" state="very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Ctrl_1" localSheetId="5" hidden="1">' Circularity &amp; Waste'!#REF!</definedName>
    <definedName name="_Ctrl_1" localSheetId="14" hidden="1">Community!#REF!</definedName>
    <definedName name="_Ctrl_1" localSheetId="13" hidden="1">Diversity!#REF!</definedName>
    <definedName name="_Ctrl_1" localSheetId="6" hidden="1">Encroachment!#REF!</definedName>
    <definedName name="_Ctrl_1" localSheetId="3" hidden="1">Energy!#REF!</definedName>
    <definedName name="_Ctrl_1" localSheetId="8" hidden="1">'GHG Emissions'!#REF!</definedName>
    <definedName name="_Ctrl_1" localSheetId="16" hidden="1">'Governance '!#REF!</definedName>
    <definedName name="_Ctrl_1" localSheetId="11" hidden="1">Health!#REF!</definedName>
    <definedName name="_Ctrl_1" localSheetId="1">#REF!</definedName>
    <definedName name="_Ctrl_1" localSheetId="7" hidden="1">'Non-GHG Emissions'!#REF!</definedName>
    <definedName name="_Ctrl_1" localSheetId="2" hidden="1">#REF!</definedName>
    <definedName name="_Ctrl_1" localSheetId="17" hidden="1">'Overall Scores'!#REF!</definedName>
    <definedName name="_Ctrl_1" localSheetId="0">#REF!</definedName>
    <definedName name="_Ctrl_1" localSheetId="15" hidden="1">'Positive Impacts'!#REF!</definedName>
    <definedName name="_Ctrl_1" localSheetId="9">#REF!</definedName>
    <definedName name="_Ctrl_1" localSheetId="12" hidden="1">Terms!#REF!</definedName>
    <definedName name="_Ctrl_1" localSheetId="10" hidden="1">Wages!#REF!</definedName>
    <definedName name="_Ctrl_1" localSheetId="4" hidden="1">Water!#REF!</definedName>
    <definedName name="_Ctrl_1" hidden="1">#REF!</definedName>
    <definedName name="_Ctrl_10" localSheetId="5" hidden="1">' Circularity &amp; Waste'!#REF!</definedName>
    <definedName name="_Ctrl_10" localSheetId="19" hidden="1">#REF!</definedName>
    <definedName name="_Ctrl_10" localSheetId="14" hidden="1">Community!#REF!</definedName>
    <definedName name="_Ctrl_10" localSheetId="13" hidden="1">Diversity!#REF!</definedName>
    <definedName name="_Ctrl_10" localSheetId="6" hidden="1">Encroachment!#REF!</definedName>
    <definedName name="_Ctrl_10" localSheetId="3" hidden="1">Energy!#REF!</definedName>
    <definedName name="_Ctrl_10" localSheetId="8" hidden="1">'GHG Emissions'!#REF!</definedName>
    <definedName name="_Ctrl_10" localSheetId="16" hidden="1">'Governance '!$J$10</definedName>
    <definedName name="_Ctrl_10" localSheetId="11" hidden="1">Health!#REF!</definedName>
    <definedName name="_Ctrl_10" localSheetId="1">#REF!</definedName>
    <definedName name="_Ctrl_10" localSheetId="7" hidden="1">'Non-GHG Emissions'!#REF!</definedName>
    <definedName name="_Ctrl_10" localSheetId="2" hidden="1">#REF!</definedName>
    <definedName name="_Ctrl_10" localSheetId="17" hidden="1">'Overall Scores'!#REF!</definedName>
    <definedName name="_Ctrl_10" localSheetId="0">#REF!</definedName>
    <definedName name="_Ctrl_10" localSheetId="15" hidden="1">'Positive Impacts'!#REF!</definedName>
    <definedName name="_Ctrl_10" localSheetId="9">#REF!</definedName>
    <definedName name="_Ctrl_10" localSheetId="18" hidden="1">#REF!</definedName>
    <definedName name="_Ctrl_10" localSheetId="12" hidden="1">Terms!#REF!</definedName>
    <definedName name="_Ctrl_10" localSheetId="10" hidden="1">Wages!#REF!</definedName>
    <definedName name="_Ctrl_10" localSheetId="4" hidden="1">Water!#REF!</definedName>
    <definedName name="_Ctrl_10" hidden="1">#REF!</definedName>
    <definedName name="_Ctrl_100" localSheetId="19" hidden="1">#REF!</definedName>
    <definedName name="_Ctrl_100" localSheetId="8" hidden="1">'GHG Emissions'!#REF!</definedName>
    <definedName name="_Ctrl_100" localSheetId="16" hidden="1">#REF!</definedName>
    <definedName name="_Ctrl_100" localSheetId="2" hidden="1">#REF!</definedName>
    <definedName name="_Ctrl_100" localSheetId="15" hidden="1">'Positive Impacts'!#REF!</definedName>
    <definedName name="_Ctrl_100" localSheetId="18" hidden="1">#REF!</definedName>
    <definedName name="_Ctrl_100" hidden="1">#REF!</definedName>
    <definedName name="_Ctrl_1008" localSheetId="8" hidden="1">#REF!</definedName>
    <definedName name="_Ctrl_1008" localSheetId="16" hidden="1">#REF!</definedName>
    <definedName name="_Ctrl_1008" localSheetId="2" hidden="1">#REF!</definedName>
    <definedName name="_Ctrl_1008" localSheetId="15" hidden="1">#REF!</definedName>
    <definedName name="_Ctrl_1008" localSheetId="9" hidden="1">#REF!</definedName>
    <definedName name="_Ctrl_1008" hidden="1">#REF!</definedName>
    <definedName name="_Ctrl_1009" localSheetId="8" hidden="1">#REF!</definedName>
    <definedName name="_Ctrl_1009" localSheetId="16" hidden="1">#REF!</definedName>
    <definedName name="_Ctrl_1009" localSheetId="2" hidden="1">#REF!</definedName>
    <definedName name="_Ctrl_1009" localSheetId="15" hidden="1">#REF!</definedName>
    <definedName name="_Ctrl_1009" localSheetId="9" hidden="1">#REF!</definedName>
    <definedName name="_Ctrl_1009" hidden="1">#REF!</definedName>
    <definedName name="_Ctrl_101" localSheetId="19" hidden="1">#REF!</definedName>
    <definedName name="_Ctrl_101" localSheetId="8" hidden="1">'GHG Emissions'!#REF!</definedName>
    <definedName name="_Ctrl_101" localSheetId="16" hidden="1">#REF!</definedName>
    <definedName name="_Ctrl_101" localSheetId="2" hidden="1">#REF!</definedName>
    <definedName name="_Ctrl_101" localSheetId="15" hidden="1">'Positive Impacts'!#REF!</definedName>
    <definedName name="_Ctrl_101" localSheetId="18" hidden="1">#REF!</definedName>
    <definedName name="_Ctrl_101" hidden="1">#REF!</definedName>
    <definedName name="_Ctrl_1016" localSheetId="8" hidden="1">#REF!</definedName>
    <definedName name="_Ctrl_1016" localSheetId="16" hidden="1">#REF!</definedName>
    <definedName name="_Ctrl_1016" localSheetId="2" hidden="1">#REF!</definedName>
    <definedName name="_Ctrl_1016" localSheetId="15" hidden="1">#REF!</definedName>
    <definedName name="_Ctrl_1016" localSheetId="9" hidden="1">#REF!</definedName>
    <definedName name="_Ctrl_1016" hidden="1">#REF!</definedName>
    <definedName name="_Ctrl_1018" localSheetId="8" hidden="1">#REF!</definedName>
    <definedName name="_Ctrl_1018" localSheetId="16" hidden="1">#REF!</definedName>
    <definedName name="_Ctrl_1018" localSheetId="2" hidden="1">#REF!</definedName>
    <definedName name="_Ctrl_1018" localSheetId="15" hidden="1">#REF!</definedName>
    <definedName name="_Ctrl_1018" localSheetId="9" hidden="1">#REF!</definedName>
    <definedName name="_Ctrl_1018" hidden="1">#REF!</definedName>
    <definedName name="_Ctrl_1019" localSheetId="8" hidden="1">#REF!</definedName>
    <definedName name="_Ctrl_1019" localSheetId="16" hidden="1">#REF!</definedName>
    <definedName name="_Ctrl_1019" localSheetId="2" hidden="1">#REF!</definedName>
    <definedName name="_Ctrl_1019" localSheetId="15" hidden="1">#REF!</definedName>
    <definedName name="_Ctrl_1019" localSheetId="9" hidden="1">#REF!</definedName>
    <definedName name="_Ctrl_1019" hidden="1">#REF!</definedName>
    <definedName name="_Ctrl_102" localSheetId="19" hidden="1">#REF!</definedName>
    <definedName name="_Ctrl_102" localSheetId="8" hidden="1">'GHG Emissions'!#REF!</definedName>
    <definedName name="_Ctrl_102" localSheetId="16" hidden="1">#REF!</definedName>
    <definedName name="_Ctrl_102" localSheetId="2" hidden="1">#REF!</definedName>
    <definedName name="_Ctrl_102" localSheetId="15" hidden="1">'Positive Impacts'!#REF!</definedName>
    <definedName name="_Ctrl_102" localSheetId="18" hidden="1">#REF!</definedName>
    <definedName name="_Ctrl_102" hidden="1">#REF!</definedName>
    <definedName name="_Ctrl_1020" localSheetId="8" hidden="1">#REF!</definedName>
    <definedName name="_Ctrl_1020" localSheetId="16" hidden="1">#REF!</definedName>
    <definedName name="_Ctrl_1020" localSheetId="2" hidden="1">#REF!</definedName>
    <definedName name="_Ctrl_1020" localSheetId="15" hidden="1">#REF!</definedName>
    <definedName name="_Ctrl_1020" localSheetId="9" hidden="1">#REF!</definedName>
    <definedName name="_Ctrl_1020" hidden="1">#REF!</definedName>
    <definedName name="_Ctrl_1021" localSheetId="8" hidden="1">#REF!</definedName>
    <definedName name="_Ctrl_1021" localSheetId="16" hidden="1">#REF!</definedName>
    <definedName name="_Ctrl_1021" localSheetId="2" hidden="1">#REF!</definedName>
    <definedName name="_Ctrl_1021" localSheetId="15" hidden="1">#REF!</definedName>
    <definedName name="_Ctrl_1021" localSheetId="9" hidden="1">#REF!</definedName>
    <definedName name="_Ctrl_1021" hidden="1">#REF!</definedName>
    <definedName name="_Ctrl_1022" localSheetId="8" hidden="1">#REF!</definedName>
    <definedName name="_Ctrl_1022" localSheetId="16" hidden="1">#REF!</definedName>
    <definedName name="_Ctrl_1022" localSheetId="2" hidden="1">#REF!</definedName>
    <definedName name="_Ctrl_1022" localSheetId="15" hidden="1">#REF!</definedName>
    <definedName name="_Ctrl_1022" localSheetId="9" hidden="1">#REF!</definedName>
    <definedName name="_Ctrl_1022" hidden="1">#REF!</definedName>
    <definedName name="_Ctrl_1023" localSheetId="8" hidden="1">#REF!</definedName>
    <definedName name="_Ctrl_1023" localSheetId="16" hidden="1">#REF!</definedName>
    <definedName name="_Ctrl_1023" localSheetId="2" hidden="1">#REF!</definedName>
    <definedName name="_Ctrl_1023" localSheetId="9" hidden="1">#REF!</definedName>
    <definedName name="_Ctrl_1023" hidden="1">#REF!</definedName>
    <definedName name="_Ctrl_1024" localSheetId="8" hidden="1">#REF!</definedName>
    <definedName name="_Ctrl_1024" localSheetId="16" hidden="1">#REF!</definedName>
    <definedName name="_Ctrl_1024" localSheetId="2" hidden="1">#REF!</definedName>
    <definedName name="_Ctrl_1024" localSheetId="9" hidden="1">#REF!</definedName>
    <definedName name="_Ctrl_1024" hidden="1">#REF!</definedName>
    <definedName name="_Ctrl_1025" localSheetId="8" hidden="1">#REF!</definedName>
    <definedName name="_Ctrl_1025" localSheetId="16" hidden="1">#REF!</definedName>
    <definedName name="_Ctrl_1025" localSheetId="2" hidden="1">#REF!</definedName>
    <definedName name="_Ctrl_1025" localSheetId="9" hidden="1">#REF!</definedName>
    <definedName name="_Ctrl_1025" hidden="1">#REF!</definedName>
    <definedName name="_Ctrl_1026" localSheetId="8" hidden="1">#REF!</definedName>
    <definedName name="_Ctrl_1026" localSheetId="16" hidden="1">#REF!</definedName>
    <definedName name="_Ctrl_1026" localSheetId="2" hidden="1">#REF!</definedName>
    <definedName name="_Ctrl_1026" localSheetId="9" hidden="1">#REF!</definedName>
    <definedName name="_Ctrl_1026" hidden="1">#REF!</definedName>
    <definedName name="_Ctrl_1027" localSheetId="8" hidden="1">#REF!</definedName>
    <definedName name="_Ctrl_1027" localSheetId="16" hidden="1">#REF!</definedName>
    <definedName name="_Ctrl_1027" localSheetId="2" hidden="1">#REF!</definedName>
    <definedName name="_Ctrl_1027" localSheetId="9" hidden="1">#REF!</definedName>
    <definedName name="_Ctrl_1027" hidden="1">#REF!</definedName>
    <definedName name="_Ctrl_1028" localSheetId="8" hidden="1">#REF!</definedName>
    <definedName name="_Ctrl_1028" localSheetId="16" hidden="1">#REF!</definedName>
    <definedName name="_Ctrl_1028" localSheetId="2" hidden="1">#REF!</definedName>
    <definedName name="_Ctrl_1028" localSheetId="9" hidden="1">#REF!</definedName>
    <definedName name="_Ctrl_1028" hidden="1">#REF!</definedName>
    <definedName name="_Ctrl_1029" localSheetId="8" hidden="1">#REF!</definedName>
    <definedName name="_Ctrl_1029" localSheetId="16" hidden="1">#REF!</definedName>
    <definedName name="_Ctrl_1029" localSheetId="2" hidden="1">#REF!</definedName>
    <definedName name="_Ctrl_1029" localSheetId="9" hidden="1">#REF!</definedName>
    <definedName name="_Ctrl_1029" hidden="1">#REF!</definedName>
    <definedName name="_Ctrl_103" localSheetId="19" hidden="1">#REF!</definedName>
    <definedName name="_Ctrl_103" localSheetId="8" hidden="1">'GHG Emissions'!#REF!</definedName>
    <definedName name="_Ctrl_103" localSheetId="16" hidden="1">#REF!</definedName>
    <definedName name="_Ctrl_103" localSheetId="2" hidden="1">#REF!</definedName>
    <definedName name="_Ctrl_103" localSheetId="15" hidden="1">'Positive Impacts'!#REF!</definedName>
    <definedName name="_Ctrl_103" localSheetId="18" hidden="1">#REF!</definedName>
    <definedName name="_Ctrl_103" hidden="1">#REF!</definedName>
    <definedName name="_Ctrl_1030" localSheetId="8" hidden="1">#REF!</definedName>
    <definedName name="_Ctrl_1030" localSheetId="16" hidden="1">#REF!</definedName>
    <definedName name="_Ctrl_1030" localSheetId="2" hidden="1">#REF!</definedName>
    <definedName name="_Ctrl_1030" localSheetId="15" hidden="1">#REF!</definedName>
    <definedName name="_Ctrl_1030" localSheetId="9" hidden="1">#REF!</definedName>
    <definedName name="_Ctrl_1030" hidden="1">#REF!</definedName>
    <definedName name="_Ctrl_1031" localSheetId="8" hidden="1">#REF!</definedName>
    <definedName name="_Ctrl_1031" localSheetId="16" hidden="1">#REF!</definedName>
    <definedName name="_Ctrl_1031" localSheetId="2" hidden="1">#REF!</definedName>
    <definedName name="_Ctrl_1031" localSheetId="15" hidden="1">#REF!</definedName>
    <definedName name="_Ctrl_1031" localSheetId="9" hidden="1">#REF!</definedName>
    <definedName name="_Ctrl_1031" hidden="1">#REF!</definedName>
    <definedName name="_Ctrl_1032" localSheetId="8" hidden="1">#REF!</definedName>
    <definedName name="_Ctrl_1032" localSheetId="16" hidden="1">#REF!</definedName>
    <definedName name="_Ctrl_1032" localSheetId="2" hidden="1">#REF!</definedName>
    <definedName name="_Ctrl_1032" localSheetId="15" hidden="1">#REF!</definedName>
    <definedName name="_Ctrl_1032" localSheetId="9" hidden="1">#REF!</definedName>
    <definedName name="_Ctrl_1032" hidden="1">#REF!</definedName>
    <definedName name="_Ctrl_1033" localSheetId="8" hidden="1">#REF!</definedName>
    <definedName name="_Ctrl_1033" localSheetId="16" hidden="1">#REF!</definedName>
    <definedName name="_Ctrl_1033" localSheetId="2" hidden="1">#REF!</definedName>
    <definedName name="_Ctrl_1033" localSheetId="9" hidden="1">#REF!</definedName>
    <definedName name="_Ctrl_1033" hidden="1">#REF!</definedName>
    <definedName name="_Ctrl_1034" localSheetId="8" hidden="1">#REF!</definedName>
    <definedName name="_Ctrl_1034" localSheetId="16" hidden="1">#REF!</definedName>
    <definedName name="_Ctrl_1034" localSheetId="2" hidden="1">#REF!</definedName>
    <definedName name="_Ctrl_1034" localSheetId="9" hidden="1">#REF!</definedName>
    <definedName name="_Ctrl_1034" hidden="1">#REF!</definedName>
    <definedName name="_Ctrl_1035" localSheetId="8" hidden="1">#REF!</definedName>
    <definedName name="_Ctrl_1035" localSheetId="16" hidden="1">#REF!</definedName>
    <definedName name="_Ctrl_1035" localSheetId="2" hidden="1">#REF!</definedName>
    <definedName name="_Ctrl_1035" localSheetId="9" hidden="1">#REF!</definedName>
    <definedName name="_Ctrl_1035" hidden="1">#REF!</definedName>
    <definedName name="_Ctrl_1036" localSheetId="8" hidden="1">#REF!</definedName>
    <definedName name="_Ctrl_1036" localSheetId="16" hidden="1">#REF!</definedName>
    <definedName name="_Ctrl_1036" localSheetId="2" hidden="1">#REF!</definedName>
    <definedName name="_Ctrl_1036" localSheetId="9" hidden="1">#REF!</definedName>
    <definedName name="_Ctrl_1036" hidden="1">#REF!</definedName>
    <definedName name="_Ctrl_1037" localSheetId="8" hidden="1">#REF!</definedName>
    <definedName name="_Ctrl_1037" localSheetId="16" hidden="1">#REF!</definedName>
    <definedName name="_Ctrl_1037" localSheetId="2" hidden="1">#REF!</definedName>
    <definedName name="_Ctrl_1037" localSheetId="9" hidden="1">#REF!</definedName>
    <definedName name="_Ctrl_1037" hidden="1">#REF!</definedName>
    <definedName name="_Ctrl_1038" localSheetId="8" hidden="1">#REF!</definedName>
    <definedName name="_Ctrl_1038" localSheetId="16" hidden="1">#REF!</definedName>
    <definedName name="_Ctrl_1038" localSheetId="2" hidden="1">#REF!</definedName>
    <definedName name="_Ctrl_1038" localSheetId="9" hidden="1">#REF!</definedName>
    <definedName name="_Ctrl_1038" hidden="1">#REF!</definedName>
    <definedName name="_Ctrl_1039" localSheetId="8" hidden="1">#REF!</definedName>
    <definedName name="_Ctrl_1039" localSheetId="16" hidden="1">#REF!</definedName>
    <definedName name="_Ctrl_1039" localSheetId="2" hidden="1">#REF!</definedName>
    <definedName name="_Ctrl_1039" localSheetId="9" hidden="1">#REF!</definedName>
    <definedName name="_Ctrl_1039" hidden="1">#REF!</definedName>
    <definedName name="_Ctrl_104" localSheetId="19" hidden="1">#REF!</definedName>
    <definedName name="_Ctrl_104" localSheetId="8" hidden="1">'GHG Emissions'!#REF!</definedName>
    <definedName name="_Ctrl_104" localSheetId="16" hidden="1">#REF!</definedName>
    <definedName name="_Ctrl_104" localSheetId="2" hidden="1">#REF!</definedName>
    <definedName name="_Ctrl_104" localSheetId="15" hidden="1">'Positive Impacts'!#REF!</definedName>
    <definedName name="_Ctrl_104" localSheetId="18" hidden="1">#REF!</definedName>
    <definedName name="_Ctrl_104" hidden="1">#REF!</definedName>
    <definedName name="_Ctrl_1040" localSheetId="8" hidden="1">#REF!</definedName>
    <definedName name="_Ctrl_1040" localSheetId="16" hidden="1">#REF!</definedName>
    <definedName name="_Ctrl_1040" localSheetId="2" hidden="1">#REF!</definedName>
    <definedName name="_Ctrl_1040" localSheetId="15" hidden="1">#REF!</definedName>
    <definedName name="_Ctrl_1040" localSheetId="9" hidden="1">#REF!</definedName>
    <definedName name="_Ctrl_1040" hidden="1">#REF!</definedName>
    <definedName name="_Ctrl_1041" localSheetId="8" hidden="1">#REF!</definedName>
    <definedName name="_Ctrl_1041" localSheetId="16" hidden="1">#REF!</definedName>
    <definedName name="_Ctrl_1041" localSheetId="2" hidden="1">#REF!</definedName>
    <definedName name="_Ctrl_1041" localSheetId="15" hidden="1">#REF!</definedName>
    <definedName name="_Ctrl_1041" localSheetId="9" hidden="1">#REF!</definedName>
    <definedName name="_Ctrl_1041" hidden="1">#REF!</definedName>
    <definedName name="_Ctrl_1042" localSheetId="8" hidden="1">#REF!</definedName>
    <definedName name="_Ctrl_1042" localSheetId="16" hidden="1">#REF!</definedName>
    <definedName name="_Ctrl_1042" localSheetId="2" hidden="1">#REF!</definedName>
    <definedName name="_Ctrl_1042" localSheetId="15" hidden="1">#REF!</definedName>
    <definedName name="_Ctrl_1042" localSheetId="9" hidden="1">#REF!</definedName>
    <definedName name="_Ctrl_1042" hidden="1">#REF!</definedName>
    <definedName name="_Ctrl_1043" localSheetId="8" hidden="1">#REF!</definedName>
    <definedName name="_Ctrl_1043" localSheetId="16" hidden="1">#REF!</definedName>
    <definedName name="_Ctrl_1043" localSheetId="2" hidden="1">#REF!</definedName>
    <definedName name="_Ctrl_1043" localSheetId="9" hidden="1">#REF!</definedName>
    <definedName name="_Ctrl_1043" hidden="1">#REF!</definedName>
    <definedName name="_Ctrl_1044" localSheetId="8" hidden="1">#REF!</definedName>
    <definedName name="_Ctrl_1044" localSheetId="16" hidden="1">#REF!</definedName>
    <definedName name="_Ctrl_1044" localSheetId="2" hidden="1">#REF!</definedName>
    <definedName name="_Ctrl_1044" localSheetId="9" hidden="1">#REF!</definedName>
    <definedName name="_Ctrl_1044" hidden="1">#REF!</definedName>
    <definedName name="_Ctrl_1045" localSheetId="8" hidden="1">#REF!</definedName>
    <definedName name="_Ctrl_1045" localSheetId="16" hidden="1">#REF!</definedName>
    <definedName name="_Ctrl_1045" localSheetId="2" hidden="1">#REF!</definedName>
    <definedName name="_Ctrl_1045" localSheetId="9" hidden="1">#REF!</definedName>
    <definedName name="_Ctrl_1045" hidden="1">#REF!</definedName>
    <definedName name="_Ctrl_1046" localSheetId="8" hidden="1">#REF!</definedName>
    <definedName name="_Ctrl_1046" localSheetId="16" hidden="1">#REF!</definedName>
    <definedName name="_Ctrl_1046" localSheetId="2" hidden="1">#REF!</definedName>
    <definedName name="_Ctrl_1046" localSheetId="9" hidden="1">#REF!</definedName>
    <definedName name="_Ctrl_1046" hidden="1">#REF!</definedName>
    <definedName name="_Ctrl_1047" localSheetId="8" hidden="1">#REF!</definedName>
    <definedName name="_Ctrl_1047" localSheetId="16" hidden="1">#REF!</definedName>
    <definedName name="_Ctrl_1047" localSheetId="2" hidden="1">#REF!</definedName>
    <definedName name="_Ctrl_1047" localSheetId="9" hidden="1">#REF!</definedName>
    <definedName name="_Ctrl_1047" hidden="1">#REF!</definedName>
    <definedName name="_Ctrl_1048" localSheetId="8" hidden="1">#REF!</definedName>
    <definedName name="_Ctrl_1048" localSheetId="16" hidden="1">#REF!</definedName>
    <definedName name="_Ctrl_1048" localSheetId="2" hidden="1">#REF!</definedName>
    <definedName name="_Ctrl_1048" localSheetId="9" hidden="1">#REF!</definedName>
    <definedName name="_Ctrl_1048" hidden="1">#REF!</definedName>
    <definedName name="_Ctrl_1049" localSheetId="8" hidden="1">#REF!</definedName>
    <definedName name="_Ctrl_1049" localSheetId="16" hidden="1">#REF!</definedName>
    <definedName name="_Ctrl_1049" localSheetId="2" hidden="1">#REF!</definedName>
    <definedName name="_Ctrl_1049" localSheetId="9" hidden="1">#REF!</definedName>
    <definedName name="_Ctrl_1049" hidden="1">#REF!</definedName>
    <definedName name="_Ctrl_105" localSheetId="19" hidden="1">#REF!</definedName>
    <definedName name="_Ctrl_105" localSheetId="8" hidden="1">'GHG Emissions'!#REF!</definedName>
    <definedName name="_Ctrl_105" localSheetId="16" hidden="1">#REF!</definedName>
    <definedName name="_Ctrl_105" localSheetId="2" hidden="1">#REF!</definedName>
    <definedName name="_Ctrl_105" localSheetId="15" hidden="1">'Positive Impacts'!#REF!</definedName>
    <definedName name="_Ctrl_105" localSheetId="18" hidden="1">#REF!</definedName>
    <definedName name="_Ctrl_105" hidden="1">#REF!</definedName>
    <definedName name="_Ctrl_1050" localSheetId="8" hidden="1">#REF!</definedName>
    <definedName name="_Ctrl_1050" localSheetId="16" hidden="1">#REF!</definedName>
    <definedName name="_Ctrl_1050" localSheetId="2" hidden="1">#REF!</definedName>
    <definedName name="_Ctrl_1050" localSheetId="15" hidden="1">#REF!</definedName>
    <definedName name="_Ctrl_1050" localSheetId="9" hidden="1">#REF!</definedName>
    <definedName name="_Ctrl_1050" hidden="1">#REF!</definedName>
    <definedName name="_Ctrl_1051" localSheetId="8" hidden="1">#REF!</definedName>
    <definedName name="_Ctrl_1051" localSheetId="16" hidden="1">#REF!</definedName>
    <definedName name="_Ctrl_1051" localSheetId="2" hidden="1">#REF!</definedName>
    <definedName name="_Ctrl_1051" localSheetId="15" hidden="1">#REF!</definedName>
    <definedName name="_Ctrl_1051" localSheetId="9" hidden="1">#REF!</definedName>
    <definedName name="_Ctrl_1051" hidden="1">#REF!</definedName>
    <definedName name="_Ctrl_1052" localSheetId="8" hidden="1">#REF!</definedName>
    <definedName name="_Ctrl_1052" localSheetId="16" hidden="1">#REF!</definedName>
    <definedName name="_Ctrl_1052" localSheetId="2" hidden="1">#REF!</definedName>
    <definedName name="_Ctrl_1052" localSheetId="15" hidden="1">#REF!</definedName>
    <definedName name="_Ctrl_1052" localSheetId="9" hidden="1">#REF!</definedName>
    <definedName name="_Ctrl_1052" hidden="1">#REF!</definedName>
    <definedName name="_Ctrl_1053" localSheetId="8" hidden="1">#REF!</definedName>
    <definedName name="_Ctrl_1053" localSheetId="16" hidden="1">#REF!</definedName>
    <definedName name="_Ctrl_1053" localSheetId="2" hidden="1">#REF!</definedName>
    <definedName name="_Ctrl_1053" localSheetId="9" hidden="1">#REF!</definedName>
    <definedName name="_Ctrl_1053" hidden="1">#REF!</definedName>
    <definedName name="_Ctrl_1054" localSheetId="8" hidden="1">#REF!</definedName>
    <definedName name="_Ctrl_1054" localSheetId="16" hidden="1">#REF!</definedName>
    <definedName name="_Ctrl_1054" localSheetId="2" hidden="1">#REF!</definedName>
    <definedName name="_Ctrl_1054" localSheetId="9" hidden="1">#REF!</definedName>
    <definedName name="_Ctrl_1054" hidden="1">#REF!</definedName>
    <definedName name="_Ctrl_1055" localSheetId="8" hidden="1">#REF!</definedName>
    <definedName name="_Ctrl_1055" localSheetId="16" hidden="1">#REF!</definedName>
    <definedName name="_Ctrl_1055" localSheetId="2" hidden="1">#REF!</definedName>
    <definedName name="_Ctrl_1055" localSheetId="9" hidden="1">#REF!</definedName>
    <definedName name="_Ctrl_1055" hidden="1">#REF!</definedName>
    <definedName name="_Ctrl_1056" localSheetId="8" hidden="1">#REF!</definedName>
    <definedName name="_Ctrl_1056" localSheetId="16" hidden="1">#REF!</definedName>
    <definedName name="_Ctrl_1056" localSheetId="2" hidden="1">#REF!</definedName>
    <definedName name="_Ctrl_1056" localSheetId="9" hidden="1">#REF!</definedName>
    <definedName name="_Ctrl_1056" hidden="1">#REF!</definedName>
    <definedName name="_Ctrl_1057" localSheetId="8" hidden="1">#REF!</definedName>
    <definedName name="_Ctrl_1057" localSheetId="16" hidden="1">#REF!</definedName>
    <definedName name="_Ctrl_1057" localSheetId="2" hidden="1">#REF!</definedName>
    <definedName name="_Ctrl_1057" localSheetId="9" hidden="1">#REF!</definedName>
    <definedName name="_Ctrl_1057" hidden="1">#REF!</definedName>
    <definedName name="_Ctrl_1058" localSheetId="8" hidden="1">#REF!</definedName>
    <definedName name="_Ctrl_1058" localSheetId="16" hidden="1">#REF!</definedName>
    <definedName name="_Ctrl_1058" localSheetId="2" hidden="1">#REF!</definedName>
    <definedName name="_Ctrl_1058" localSheetId="9" hidden="1">#REF!</definedName>
    <definedName name="_Ctrl_1058" hidden="1">#REF!</definedName>
    <definedName name="_Ctrl_1059" localSheetId="8" hidden="1">#REF!</definedName>
    <definedName name="_Ctrl_1059" localSheetId="16" hidden="1">#REF!</definedName>
    <definedName name="_Ctrl_1059" localSheetId="2" hidden="1">#REF!</definedName>
    <definedName name="_Ctrl_1059" localSheetId="9" hidden="1">#REF!</definedName>
    <definedName name="_Ctrl_1059" hidden="1">#REF!</definedName>
    <definedName name="_Ctrl_106" localSheetId="19" hidden="1">#REF!</definedName>
    <definedName name="_Ctrl_106" localSheetId="8" hidden="1">'GHG Emissions'!#REF!</definedName>
    <definedName name="_Ctrl_106" localSheetId="16" hidden="1">#REF!</definedName>
    <definedName name="_Ctrl_106" localSheetId="2" hidden="1">#REF!</definedName>
    <definedName name="_Ctrl_106" localSheetId="15" hidden="1">'Positive Impacts'!#REF!</definedName>
    <definedName name="_Ctrl_106" localSheetId="9" hidden="1">'[1]GHG Emissions'!#REF!</definedName>
    <definedName name="_Ctrl_106" localSheetId="18" hidden="1">#REF!</definedName>
    <definedName name="_Ctrl_106" hidden="1">#REF!</definedName>
    <definedName name="_Ctrl_1060" localSheetId="8" hidden="1">#REF!</definedName>
    <definedName name="_Ctrl_1060" localSheetId="16" hidden="1">#REF!</definedName>
    <definedName name="_Ctrl_1060" localSheetId="2" hidden="1">#REF!</definedName>
    <definedName name="_Ctrl_1060" localSheetId="15" hidden="1">#REF!</definedName>
    <definedName name="_Ctrl_1060" localSheetId="9" hidden="1">#REF!</definedName>
    <definedName name="_Ctrl_1060" hidden="1">#REF!</definedName>
    <definedName name="_Ctrl_1061" localSheetId="8" hidden="1">#REF!</definedName>
    <definedName name="_Ctrl_1061" localSheetId="16" hidden="1">#REF!</definedName>
    <definedName name="_Ctrl_1061" localSheetId="2" hidden="1">#REF!</definedName>
    <definedName name="_Ctrl_1061" localSheetId="15" hidden="1">#REF!</definedName>
    <definedName name="_Ctrl_1061" localSheetId="9" hidden="1">#REF!</definedName>
    <definedName name="_Ctrl_1061" hidden="1">#REF!</definedName>
    <definedName name="_Ctrl_1062" localSheetId="8" hidden="1">#REF!</definedName>
    <definedName name="_Ctrl_1062" localSheetId="16" hidden="1">#REF!</definedName>
    <definedName name="_Ctrl_1062" localSheetId="2" hidden="1">#REF!</definedName>
    <definedName name="_Ctrl_1062" localSheetId="15" hidden="1">#REF!</definedName>
    <definedName name="_Ctrl_1062" localSheetId="9" hidden="1">#REF!</definedName>
    <definedName name="_Ctrl_1062" hidden="1">#REF!</definedName>
    <definedName name="_Ctrl_1063" localSheetId="8" hidden="1">#REF!</definedName>
    <definedName name="_Ctrl_1063" localSheetId="16" hidden="1">#REF!</definedName>
    <definedName name="_Ctrl_1063" localSheetId="2" hidden="1">#REF!</definedName>
    <definedName name="_Ctrl_1063" localSheetId="9" hidden="1">#REF!</definedName>
    <definedName name="_Ctrl_1063" hidden="1">#REF!</definedName>
    <definedName name="_Ctrl_1064" localSheetId="8" hidden="1">#REF!</definedName>
    <definedName name="_Ctrl_1064" localSheetId="16" hidden="1">#REF!</definedName>
    <definedName name="_Ctrl_1064" localSheetId="2" hidden="1">#REF!</definedName>
    <definedName name="_Ctrl_1064" localSheetId="9" hidden="1">#REF!</definedName>
    <definedName name="_Ctrl_1064" hidden="1">#REF!</definedName>
    <definedName name="_Ctrl_1065" localSheetId="8" hidden="1">#REF!</definedName>
    <definedName name="_Ctrl_1065" localSheetId="16" hidden="1">#REF!</definedName>
    <definedName name="_Ctrl_1065" localSheetId="2" hidden="1">#REF!</definedName>
    <definedName name="_Ctrl_1065" localSheetId="9" hidden="1">#REF!</definedName>
    <definedName name="_Ctrl_1065" hidden="1">#REF!</definedName>
    <definedName name="_Ctrl_1066" localSheetId="8" hidden="1">#REF!</definedName>
    <definedName name="_Ctrl_1066" localSheetId="16" hidden="1">#REF!</definedName>
    <definedName name="_Ctrl_1066" localSheetId="2" hidden="1">#REF!</definedName>
    <definedName name="_Ctrl_1066" localSheetId="9" hidden="1">#REF!</definedName>
    <definedName name="_Ctrl_1066" hidden="1">#REF!</definedName>
    <definedName name="_Ctrl_1067" localSheetId="8" hidden="1">#REF!</definedName>
    <definedName name="_Ctrl_1067" localSheetId="16" hidden="1">#REF!</definedName>
    <definedName name="_Ctrl_1067" localSheetId="2" hidden="1">#REF!</definedName>
    <definedName name="_Ctrl_1067" localSheetId="9" hidden="1">#REF!</definedName>
    <definedName name="_Ctrl_1067" hidden="1">#REF!</definedName>
    <definedName name="_Ctrl_1068" localSheetId="8" hidden="1">#REF!</definedName>
    <definedName name="_Ctrl_1068" localSheetId="16" hidden="1">#REF!</definedName>
    <definedName name="_Ctrl_1068" localSheetId="2" hidden="1">#REF!</definedName>
    <definedName name="_Ctrl_1068" localSheetId="9" hidden="1">#REF!</definedName>
    <definedName name="_Ctrl_1068" hidden="1">#REF!</definedName>
    <definedName name="_Ctrl_1069" localSheetId="8" hidden="1">#REF!</definedName>
    <definedName name="_Ctrl_1069" localSheetId="16" hidden="1">#REF!</definedName>
    <definedName name="_Ctrl_1069" localSheetId="2" hidden="1">#REF!</definedName>
    <definedName name="_Ctrl_1069" localSheetId="9" hidden="1">#REF!</definedName>
    <definedName name="_Ctrl_1069" hidden="1">#REF!</definedName>
    <definedName name="_Ctrl_107" localSheetId="19" hidden="1">#REF!</definedName>
    <definedName name="_Ctrl_107" localSheetId="8" hidden="1">'GHG Emissions'!#REF!</definedName>
    <definedName name="_Ctrl_107" localSheetId="16" hidden="1">#REF!</definedName>
    <definedName name="_Ctrl_107" localSheetId="2" hidden="1">#REF!</definedName>
    <definedName name="_Ctrl_107" localSheetId="15" hidden="1">'Positive Impacts'!#REF!</definedName>
    <definedName name="_Ctrl_107" localSheetId="18" hidden="1">#REF!</definedName>
    <definedName name="_Ctrl_107" hidden="1">#REF!</definedName>
    <definedName name="_Ctrl_1070" localSheetId="8" hidden="1">#REF!</definedName>
    <definedName name="_Ctrl_1070" localSheetId="16" hidden="1">#REF!</definedName>
    <definedName name="_Ctrl_1070" localSheetId="2" hidden="1">#REF!</definedName>
    <definedName name="_Ctrl_1070" localSheetId="15" hidden="1">#REF!</definedName>
    <definedName name="_Ctrl_1070" localSheetId="9" hidden="1">#REF!</definedName>
    <definedName name="_Ctrl_1070" hidden="1">#REF!</definedName>
    <definedName name="_Ctrl_1071" localSheetId="8" hidden="1">#REF!</definedName>
    <definedName name="_Ctrl_1071" localSheetId="16" hidden="1">#REF!</definedName>
    <definedName name="_Ctrl_1071" localSheetId="2" hidden="1">#REF!</definedName>
    <definedName name="_Ctrl_1071" localSheetId="15" hidden="1">#REF!</definedName>
    <definedName name="_Ctrl_1071" localSheetId="9" hidden="1">#REF!</definedName>
    <definedName name="_Ctrl_1071" hidden="1">#REF!</definedName>
    <definedName name="_Ctrl_1072" localSheetId="8" hidden="1">#REF!</definedName>
    <definedName name="_Ctrl_1072" localSheetId="16" hidden="1">#REF!</definedName>
    <definedName name="_Ctrl_1072" localSheetId="2" hidden="1">#REF!</definedName>
    <definedName name="_Ctrl_1072" localSheetId="15" hidden="1">#REF!</definedName>
    <definedName name="_Ctrl_1072" localSheetId="9" hidden="1">#REF!</definedName>
    <definedName name="_Ctrl_1072" hidden="1">#REF!</definedName>
    <definedName name="_Ctrl_1073" localSheetId="8" hidden="1">#REF!</definedName>
    <definedName name="_Ctrl_1073" localSheetId="16" hidden="1">#REF!</definedName>
    <definedName name="_Ctrl_1073" localSheetId="2" hidden="1">#REF!</definedName>
    <definedName name="_Ctrl_1073" localSheetId="9" hidden="1">#REF!</definedName>
    <definedName name="_Ctrl_1073" hidden="1">#REF!</definedName>
    <definedName name="_Ctrl_1074" localSheetId="8" hidden="1">#REF!</definedName>
    <definedName name="_Ctrl_1074" localSheetId="16" hidden="1">#REF!</definedName>
    <definedName name="_Ctrl_1074" localSheetId="2" hidden="1">#REF!</definedName>
    <definedName name="_Ctrl_1074" localSheetId="9" hidden="1">#REF!</definedName>
    <definedName name="_Ctrl_1074" hidden="1">#REF!</definedName>
    <definedName name="_Ctrl_1075" localSheetId="8" hidden="1">#REF!</definedName>
    <definedName name="_Ctrl_1075" localSheetId="16" hidden="1">#REF!</definedName>
    <definedName name="_Ctrl_1075" localSheetId="2" hidden="1">#REF!</definedName>
    <definedName name="_Ctrl_1075" localSheetId="9" hidden="1">#REF!</definedName>
    <definedName name="_Ctrl_1075" hidden="1">#REF!</definedName>
    <definedName name="_Ctrl_1076" localSheetId="8" hidden="1">#REF!</definedName>
    <definedName name="_Ctrl_1076" localSheetId="16" hidden="1">#REF!</definedName>
    <definedName name="_Ctrl_1076" localSheetId="2" hidden="1">#REF!</definedName>
    <definedName name="_Ctrl_1076" localSheetId="9" hidden="1">#REF!</definedName>
    <definedName name="_Ctrl_1076" hidden="1">#REF!</definedName>
    <definedName name="_Ctrl_1077" localSheetId="8" hidden="1">#REF!</definedName>
    <definedName name="_Ctrl_1077" localSheetId="16" hidden="1">#REF!</definedName>
    <definedName name="_Ctrl_1077" localSheetId="2" hidden="1">#REF!</definedName>
    <definedName name="_Ctrl_1077" localSheetId="9" hidden="1">#REF!</definedName>
    <definedName name="_Ctrl_1077" hidden="1">#REF!</definedName>
    <definedName name="_Ctrl_1078" localSheetId="8" hidden="1">#REF!</definedName>
    <definedName name="_Ctrl_1078" localSheetId="16" hidden="1">#REF!</definedName>
    <definedName name="_Ctrl_1078" localSheetId="2" hidden="1">#REF!</definedName>
    <definedName name="_Ctrl_1078" localSheetId="9" hidden="1">#REF!</definedName>
    <definedName name="_Ctrl_1078" hidden="1">#REF!</definedName>
    <definedName name="_Ctrl_1079" localSheetId="8" hidden="1">#REF!</definedName>
    <definedName name="_Ctrl_1079" localSheetId="16" hidden="1">#REF!</definedName>
    <definedName name="_Ctrl_1079" localSheetId="2" hidden="1">#REF!</definedName>
    <definedName name="_Ctrl_1079" localSheetId="9" hidden="1">#REF!</definedName>
    <definedName name="_Ctrl_1079" hidden="1">#REF!</definedName>
    <definedName name="_Ctrl_108" localSheetId="19" hidden="1">#REF!</definedName>
    <definedName name="_Ctrl_108" localSheetId="8" hidden="1">'GHG Emissions'!#REF!</definedName>
    <definedName name="_Ctrl_108" localSheetId="16" hidden="1">#REF!</definedName>
    <definedName name="_Ctrl_108" localSheetId="2" hidden="1">#REF!</definedName>
    <definedName name="_Ctrl_108" localSheetId="15" hidden="1">'Positive Impacts'!#REF!</definedName>
    <definedName name="_Ctrl_108" localSheetId="18" hidden="1">#REF!</definedName>
    <definedName name="_Ctrl_108" hidden="1">#REF!</definedName>
    <definedName name="_Ctrl_1080" localSheetId="8" hidden="1">#REF!</definedName>
    <definedName name="_Ctrl_1080" localSheetId="16" hidden="1">#REF!</definedName>
    <definedName name="_Ctrl_1080" localSheetId="2" hidden="1">#REF!</definedName>
    <definedName name="_Ctrl_1080" localSheetId="15" hidden="1">#REF!</definedName>
    <definedName name="_Ctrl_1080" localSheetId="9" hidden="1">#REF!</definedName>
    <definedName name="_Ctrl_1080" hidden="1">#REF!</definedName>
    <definedName name="_Ctrl_1081" localSheetId="8" hidden="1">#REF!</definedName>
    <definedName name="_Ctrl_1081" localSheetId="16" hidden="1">#REF!</definedName>
    <definedName name="_Ctrl_1081" localSheetId="2" hidden="1">#REF!</definedName>
    <definedName name="_Ctrl_1081" localSheetId="15" hidden="1">#REF!</definedName>
    <definedName name="_Ctrl_1081" localSheetId="9" hidden="1">#REF!</definedName>
    <definedName name="_Ctrl_1081" hidden="1">#REF!</definedName>
    <definedName name="_Ctrl_1082" localSheetId="8" hidden="1">#REF!</definedName>
    <definedName name="_Ctrl_1082" localSheetId="16" hidden="1">#REF!</definedName>
    <definedName name="_Ctrl_1082" localSheetId="2" hidden="1">#REF!</definedName>
    <definedName name="_Ctrl_1082" localSheetId="15" hidden="1">#REF!</definedName>
    <definedName name="_Ctrl_1082" localSheetId="9" hidden="1">#REF!</definedName>
    <definedName name="_Ctrl_1082" hidden="1">#REF!</definedName>
    <definedName name="_Ctrl_1083" localSheetId="8" hidden="1">#REF!</definedName>
    <definedName name="_Ctrl_1083" localSheetId="16" hidden="1">#REF!</definedName>
    <definedName name="_Ctrl_1083" localSheetId="2" hidden="1">#REF!</definedName>
    <definedName name="_Ctrl_1083" localSheetId="9" hidden="1">#REF!</definedName>
    <definedName name="_Ctrl_1083" hidden="1">#REF!</definedName>
    <definedName name="_Ctrl_1084" localSheetId="8" hidden="1">#REF!</definedName>
    <definedName name="_Ctrl_1084" localSheetId="16" hidden="1">#REF!</definedName>
    <definedName name="_Ctrl_1084" localSheetId="2" hidden="1">#REF!</definedName>
    <definedName name="_Ctrl_1084" localSheetId="9" hidden="1">#REF!</definedName>
    <definedName name="_Ctrl_1084" hidden="1">#REF!</definedName>
    <definedName name="_Ctrl_1085" localSheetId="8" hidden="1">#REF!</definedName>
    <definedName name="_Ctrl_1085" localSheetId="16" hidden="1">#REF!</definedName>
    <definedName name="_Ctrl_1085" localSheetId="2" hidden="1">#REF!</definedName>
    <definedName name="_Ctrl_1085" localSheetId="9" hidden="1">#REF!</definedName>
    <definedName name="_Ctrl_1085" hidden="1">#REF!</definedName>
    <definedName name="_Ctrl_1086" localSheetId="8" hidden="1">#REF!</definedName>
    <definedName name="_Ctrl_1086" localSheetId="16" hidden="1">#REF!</definedName>
    <definedName name="_Ctrl_1086" localSheetId="2" hidden="1">#REF!</definedName>
    <definedName name="_Ctrl_1086" localSheetId="9" hidden="1">#REF!</definedName>
    <definedName name="_Ctrl_1086" hidden="1">#REF!</definedName>
    <definedName name="_Ctrl_1087" localSheetId="8" hidden="1">#REF!</definedName>
    <definedName name="_Ctrl_1087" localSheetId="16" hidden="1">#REF!</definedName>
    <definedName name="_Ctrl_1087" localSheetId="2" hidden="1">#REF!</definedName>
    <definedName name="_Ctrl_1087" localSheetId="9" hidden="1">#REF!</definedName>
    <definedName name="_Ctrl_1087" hidden="1">#REF!</definedName>
    <definedName name="_Ctrl_1088" localSheetId="8" hidden="1">#REF!</definedName>
    <definedName name="_Ctrl_1088" localSheetId="16" hidden="1">#REF!</definedName>
    <definedName name="_Ctrl_1088" localSheetId="2" hidden="1">#REF!</definedName>
    <definedName name="_Ctrl_1088" localSheetId="9" hidden="1">#REF!</definedName>
    <definedName name="_Ctrl_1088" hidden="1">#REF!</definedName>
    <definedName name="_Ctrl_1089" localSheetId="8" hidden="1">#REF!</definedName>
    <definedName name="_Ctrl_1089" localSheetId="16" hidden="1">#REF!</definedName>
    <definedName name="_Ctrl_1089" localSheetId="2" hidden="1">#REF!</definedName>
    <definedName name="_Ctrl_1089" localSheetId="9" hidden="1">#REF!</definedName>
    <definedName name="_Ctrl_1089" hidden="1">#REF!</definedName>
    <definedName name="_Ctrl_109" localSheetId="19" hidden="1">#REF!</definedName>
    <definedName name="_Ctrl_109" localSheetId="8" hidden="1">'GHG Emissions'!#REF!</definedName>
    <definedName name="_Ctrl_109" localSheetId="16" hidden="1">#REF!</definedName>
    <definedName name="_Ctrl_109" localSheetId="2" hidden="1">#REF!</definedName>
    <definedName name="_Ctrl_109" localSheetId="15" hidden="1">'Positive Impacts'!#REF!</definedName>
    <definedName name="_Ctrl_109" localSheetId="18" hidden="1">#REF!</definedName>
    <definedName name="_Ctrl_109" hidden="1">#REF!</definedName>
    <definedName name="_Ctrl_1090" localSheetId="8" hidden="1">#REF!</definedName>
    <definedName name="_Ctrl_1090" localSheetId="16" hidden="1">#REF!</definedName>
    <definedName name="_Ctrl_1090" localSheetId="2" hidden="1">#REF!</definedName>
    <definedName name="_Ctrl_1090" localSheetId="15" hidden="1">#REF!</definedName>
    <definedName name="_Ctrl_1090" localSheetId="9" hidden="1">#REF!</definedName>
    <definedName name="_Ctrl_1090" hidden="1">#REF!</definedName>
    <definedName name="_Ctrl_1091" localSheetId="8" hidden="1">#REF!</definedName>
    <definedName name="_Ctrl_1091" localSheetId="16" hidden="1">#REF!</definedName>
    <definedName name="_Ctrl_1091" localSheetId="2" hidden="1">#REF!</definedName>
    <definedName name="_Ctrl_1091" localSheetId="15" hidden="1">#REF!</definedName>
    <definedName name="_Ctrl_1091" localSheetId="9" hidden="1">#REF!</definedName>
    <definedName name="_Ctrl_1091" hidden="1">#REF!</definedName>
    <definedName name="_Ctrl_1092" localSheetId="8" hidden="1">#REF!</definedName>
    <definedName name="_Ctrl_1092" localSheetId="16" hidden="1">#REF!</definedName>
    <definedName name="_Ctrl_1092" localSheetId="2" hidden="1">#REF!</definedName>
    <definedName name="_Ctrl_1092" localSheetId="15" hidden="1">#REF!</definedName>
    <definedName name="_Ctrl_1092" localSheetId="9" hidden="1">#REF!</definedName>
    <definedName name="_Ctrl_1092" hidden="1">#REF!</definedName>
    <definedName name="_Ctrl_1093" localSheetId="8" hidden="1">#REF!</definedName>
    <definedName name="_Ctrl_1093" localSheetId="16" hidden="1">#REF!</definedName>
    <definedName name="_Ctrl_1093" localSheetId="2" hidden="1">#REF!</definedName>
    <definedName name="_Ctrl_1093" localSheetId="9" hidden="1">#REF!</definedName>
    <definedName name="_Ctrl_1093" hidden="1">#REF!</definedName>
    <definedName name="_Ctrl_1094" localSheetId="8" hidden="1">#REF!</definedName>
    <definedName name="_Ctrl_1094" localSheetId="16" hidden="1">#REF!</definedName>
    <definedName name="_Ctrl_1094" localSheetId="2" hidden="1">#REF!</definedName>
    <definedName name="_Ctrl_1094" localSheetId="9" hidden="1">#REF!</definedName>
    <definedName name="_Ctrl_1094" hidden="1">#REF!</definedName>
    <definedName name="_Ctrl_1095" localSheetId="8" hidden="1">#REF!</definedName>
    <definedName name="_Ctrl_1095" localSheetId="16" hidden="1">#REF!</definedName>
    <definedName name="_Ctrl_1095" localSheetId="2" hidden="1">#REF!</definedName>
    <definedName name="_Ctrl_1095" localSheetId="9" hidden="1">#REF!</definedName>
    <definedName name="_Ctrl_1095" hidden="1">#REF!</definedName>
    <definedName name="_Ctrl_1096" localSheetId="8" hidden="1">#REF!</definedName>
    <definedName name="_Ctrl_1096" localSheetId="16" hidden="1">#REF!</definedName>
    <definedName name="_Ctrl_1096" localSheetId="2" hidden="1">#REF!</definedName>
    <definedName name="_Ctrl_1096" localSheetId="9" hidden="1">#REF!</definedName>
    <definedName name="_Ctrl_1096" hidden="1">#REF!</definedName>
    <definedName name="_Ctrl_1097" localSheetId="8" hidden="1">#REF!</definedName>
    <definedName name="_Ctrl_1097" localSheetId="16" hidden="1">#REF!</definedName>
    <definedName name="_Ctrl_1097" localSheetId="2" hidden="1">#REF!</definedName>
    <definedName name="_Ctrl_1097" localSheetId="9" hidden="1">#REF!</definedName>
    <definedName name="_Ctrl_1097" hidden="1">#REF!</definedName>
    <definedName name="_Ctrl_1098" localSheetId="8" hidden="1">#REF!</definedName>
    <definedName name="_Ctrl_1098" localSheetId="16" hidden="1">#REF!</definedName>
    <definedName name="_Ctrl_1098" localSheetId="2" hidden="1">#REF!</definedName>
    <definedName name="_Ctrl_1098" localSheetId="9" hidden="1">#REF!</definedName>
    <definedName name="_Ctrl_1098" hidden="1">#REF!</definedName>
    <definedName name="_Ctrl_1099" localSheetId="8" hidden="1">#REF!</definedName>
    <definedName name="_Ctrl_1099" localSheetId="16" hidden="1">#REF!</definedName>
    <definedName name="_Ctrl_1099" localSheetId="2" hidden="1">#REF!</definedName>
    <definedName name="_Ctrl_1099" localSheetId="9" hidden="1">#REF!</definedName>
    <definedName name="_Ctrl_1099" hidden="1">#REF!</definedName>
    <definedName name="_Ctrl_11" localSheetId="5" hidden="1">' Circularity &amp; Waste'!#REF!</definedName>
    <definedName name="_Ctrl_11" localSheetId="19" hidden="1">#REF!</definedName>
    <definedName name="_Ctrl_11" localSheetId="14" hidden="1">Community!#REF!</definedName>
    <definedName name="_Ctrl_11" localSheetId="13" hidden="1">Diversity!#REF!</definedName>
    <definedName name="_Ctrl_11" localSheetId="6" hidden="1">Encroachment!#REF!</definedName>
    <definedName name="_Ctrl_11" localSheetId="3" hidden="1">Energy!#REF!</definedName>
    <definedName name="_Ctrl_11" localSheetId="8" hidden="1">'GHG Emissions'!#REF!</definedName>
    <definedName name="_Ctrl_11" localSheetId="16" hidden="1">'Governance '!#REF!</definedName>
    <definedName name="_Ctrl_11" localSheetId="11" hidden="1">Health!#REF!</definedName>
    <definedName name="_Ctrl_11" localSheetId="1">#REF!</definedName>
    <definedName name="_Ctrl_11" localSheetId="7" hidden="1">'Non-GHG Emissions'!#REF!</definedName>
    <definedName name="_Ctrl_11" localSheetId="2" hidden="1">#REF!</definedName>
    <definedName name="_Ctrl_11" localSheetId="17" hidden="1">'Overall Scores'!#REF!</definedName>
    <definedName name="_Ctrl_11" localSheetId="0">#REF!</definedName>
    <definedName name="_Ctrl_11" localSheetId="15" hidden="1">'Positive Impacts'!#REF!</definedName>
    <definedName name="_Ctrl_11" localSheetId="9">#REF!</definedName>
    <definedName name="_Ctrl_11" localSheetId="18" hidden="1">#REF!</definedName>
    <definedName name="_Ctrl_11" localSheetId="12" hidden="1">Terms!#REF!</definedName>
    <definedName name="_Ctrl_11" localSheetId="10" hidden="1">Wages!#REF!</definedName>
    <definedName name="_Ctrl_11" localSheetId="4" hidden="1">Water!#REF!</definedName>
    <definedName name="_Ctrl_11" hidden="1">#REF!</definedName>
    <definedName name="_Ctrl_110" localSheetId="19" hidden="1">#REF!</definedName>
    <definedName name="_Ctrl_110" localSheetId="8" hidden="1">'GHG Emissions'!#REF!</definedName>
    <definedName name="_Ctrl_110" localSheetId="16" hidden="1">#REF!</definedName>
    <definedName name="_Ctrl_110" localSheetId="2" hidden="1">#REF!</definedName>
    <definedName name="_Ctrl_110" localSheetId="15" hidden="1">'Positive Impacts'!#REF!</definedName>
    <definedName name="_Ctrl_110" localSheetId="18" hidden="1">#REF!</definedName>
    <definedName name="_Ctrl_110" hidden="1">#REF!</definedName>
    <definedName name="_Ctrl_1100" localSheetId="8" hidden="1">#REF!</definedName>
    <definedName name="_Ctrl_1100" localSheetId="16" hidden="1">#REF!</definedName>
    <definedName name="_Ctrl_1100" localSheetId="2" hidden="1">#REF!</definedName>
    <definedName name="_Ctrl_1100" localSheetId="15" hidden="1">#REF!</definedName>
    <definedName name="_Ctrl_1100" localSheetId="9" hidden="1">#REF!</definedName>
    <definedName name="_Ctrl_1100" hidden="1">#REF!</definedName>
    <definedName name="_Ctrl_1101" localSheetId="8" hidden="1">#REF!</definedName>
    <definedName name="_Ctrl_1101" localSheetId="16" hidden="1">#REF!</definedName>
    <definedName name="_Ctrl_1101" localSheetId="2" hidden="1">#REF!</definedName>
    <definedName name="_Ctrl_1101" localSheetId="15" hidden="1">#REF!</definedName>
    <definedName name="_Ctrl_1101" localSheetId="9" hidden="1">#REF!</definedName>
    <definedName name="_Ctrl_1101" hidden="1">#REF!</definedName>
    <definedName name="_Ctrl_1102" localSheetId="8" hidden="1">#REF!</definedName>
    <definedName name="_Ctrl_1102" localSheetId="16" hidden="1">#REF!</definedName>
    <definedName name="_Ctrl_1102" localSheetId="2" hidden="1">#REF!</definedName>
    <definedName name="_Ctrl_1102" localSheetId="15" hidden="1">#REF!</definedName>
    <definedName name="_Ctrl_1102" localSheetId="9" hidden="1">#REF!</definedName>
    <definedName name="_Ctrl_1102" hidden="1">#REF!</definedName>
    <definedName name="_Ctrl_1103" localSheetId="8" hidden="1">[2]Overview!#REF!</definedName>
    <definedName name="_Ctrl_1103" localSheetId="2" hidden="1">[3]Overview!#REF!</definedName>
    <definedName name="_Ctrl_1103" localSheetId="15" hidden="1">[2]Overview!#REF!</definedName>
    <definedName name="_Ctrl_1103" localSheetId="9" hidden="1">[3]Overview!#REF!</definedName>
    <definedName name="_Ctrl_1103" hidden="1">[3]Overview!#REF!</definedName>
    <definedName name="_Ctrl_1104" localSheetId="8" hidden="1">[2]Overview!#REF!</definedName>
    <definedName name="_Ctrl_1104" localSheetId="2" hidden="1">[3]Overview!#REF!</definedName>
    <definedName name="_Ctrl_1104" localSheetId="15" hidden="1">[2]Overview!#REF!</definedName>
    <definedName name="_Ctrl_1104" localSheetId="9" hidden="1">[3]Overview!#REF!</definedName>
    <definedName name="_Ctrl_1104" hidden="1">[3]Overview!#REF!</definedName>
    <definedName name="_Ctrl_1105" localSheetId="8" hidden="1">[2]Overview!#REF!</definedName>
    <definedName name="_Ctrl_1105" localSheetId="2" hidden="1">[3]Overview!#REF!</definedName>
    <definedName name="_Ctrl_1105" localSheetId="15" hidden="1">[2]Overview!#REF!</definedName>
    <definedName name="_Ctrl_1105" localSheetId="9" hidden="1">[3]Overview!#REF!</definedName>
    <definedName name="_Ctrl_1105" hidden="1">[3]Overview!#REF!</definedName>
    <definedName name="_Ctrl_1106" localSheetId="8" hidden="1">[2]Overview!#REF!</definedName>
    <definedName name="_Ctrl_1106" localSheetId="2" hidden="1">[3]Overview!#REF!</definedName>
    <definedName name="_Ctrl_1106" localSheetId="15" hidden="1">[2]Overview!#REF!</definedName>
    <definedName name="_Ctrl_1106" localSheetId="9" hidden="1">[3]Overview!#REF!</definedName>
    <definedName name="_Ctrl_1106" hidden="1">[3]Overview!#REF!</definedName>
    <definedName name="_Ctrl_1107" localSheetId="8" hidden="1">[2]Overview!#REF!</definedName>
    <definedName name="_Ctrl_1107" localSheetId="2" hidden="1">[3]Overview!#REF!</definedName>
    <definedName name="_Ctrl_1107" localSheetId="15" hidden="1">[2]Overview!#REF!</definedName>
    <definedName name="_Ctrl_1107" hidden="1">[3]Overview!#REF!</definedName>
    <definedName name="_Ctrl_111" localSheetId="19" hidden="1">#REF!</definedName>
    <definedName name="_Ctrl_111" localSheetId="8" hidden="1">'GHG Emissions'!#REF!</definedName>
    <definedName name="_Ctrl_111" localSheetId="16" hidden="1">#REF!</definedName>
    <definedName name="_Ctrl_111" localSheetId="2" hidden="1">#REF!</definedName>
    <definedName name="_Ctrl_111" localSheetId="15" hidden="1">'Positive Impacts'!#REF!</definedName>
    <definedName name="_Ctrl_111" localSheetId="18" hidden="1">#REF!</definedName>
    <definedName name="_Ctrl_111" hidden="1">#REF!</definedName>
    <definedName name="_Ctrl_1114" localSheetId="8" hidden="1">#REF!</definedName>
    <definedName name="_Ctrl_1114" localSheetId="16" hidden="1">#REF!</definedName>
    <definedName name="_Ctrl_1114" localSheetId="2" hidden="1">#REF!</definedName>
    <definedName name="_Ctrl_1114" localSheetId="15" hidden="1">#REF!</definedName>
    <definedName name="_Ctrl_1114" localSheetId="9" hidden="1">#REF!</definedName>
    <definedName name="_Ctrl_1114" hidden="1">#REF!</definedName>
    <definedName name="_Ctrl_1115" localSheetId="8" hidden="1">#REF!</definedName>
    <definedName name="_Ctrl_1115" localSheetId="16" hidden="1">#REF!</definedName>
    <definedName name="_Ctrl_1115" localSheetId="2" hidden="1">#REF!</definedName>
    <definedName name="_Ctrl_1115" localSheetId="15" hidden="1">#REF!</definedName>
    <definedName name="_Ctrl_1115" localSheetId="9" hidden="1">#REF!</definedName>
    <definedName name="_Ctrl_1115" hidden="1">#REF!</definedName>
    <definedName name="_Ctrl_1116" localSheetId="8" hidden="1">[2]Supplies!#REF!</definedName>
    <definedName name="_Ctrl_1116" localSheetId="2" hidden="1">[3]Supplies!#REF!</definedName>
    <definedName name="_Ctrl_1116" localSheetId="15" hidden="1">[2]Supplies!#REF!</definedName>
    <definedName name="_Ctrl_1116" localSheetId="9" hidden="1">[3]Supplies!#REF!</definedName>
    <definedName name="_Ctrl_1116" hidden="1">[3]Supplies!#REF!</definedName>
    <definedName name="_Ctrl_1118" localSheetId="8" hidden="1">[2]Supplies!#REF!</definedName>
    <definedName name="_Ctrl_1118" localSheetId="2" hidden="1">[3]Supplies!#REF!</definedName>
    <definedName name="_Ctrl_1118" localSheetId="15" hidden="1">[2]Supplies!#REF!</definedName>
    <definedName name="_Ctrl_1118" localSheetId="9" hidden="1">[3]Supplies!#REF!</definedName>
    <definedName name="_Ctrl_1118" hidden="1">[3]Supplies!#REF!</definedName>
    <definedName name="_Ctrl_1119" localSheetId="8" hidden="1">[2]Supplies!#REF!</definedName>
    <definedName name="_Ctrl_1119" localSheetId="2" hidden="1">[3]Supplies!#REF!</definedName>
    <definedName name="_Ctrl_1119" localSheetId="15" hidden="1">[2]Supplies!#REF!</definedName>
    <definedName name="_Ctrl_1119" localSheetId="9" hidden="1">[3]Supplies!#REF!</definedName>
    <definedName name="_Ctrl_1119" hidden="1">[3]Supplies!#REF!</definedName>
    <definedName name="_Ctrl_112" localSheetId="19" hidden="1">#REF!</definedName>
    <definedName name="_Ctrl_112" localSheetId="8" hidden="1">'GHG Emissions'!#REF!</definedName>
    <definedName name="_Ctrl_112" localSheetId="16" hidden="1">#REF!</definedName>
    <definedName name="_Ctrl_112" localSheetId="2" hidden="1">#REF!</definedName>
    <definedName name="_Ctrl_112" localSheetId="15" hidden="1">'Positive Impacts'!#REF!</definedName>
    <definedName name="_Ctrl_112" localSheetId="18" hidden="1">#REF!</definedName>
    <definedName name="_Ctrl_112" hidden="1">#REF!</definedName>
    <definedName name="_Ctrl_1120" localSheetId="8" hidden="1">[2]Supplies!#REF!</definedName>
    <definedName name="_Ctrl_1120" localSheetId="2" hidden="1">[3]Supplies!#REF!</definedName>
    <definedName name="_Ctrl_1120" localSheetId="15" hidden="1">[2]Supplies!#REF!</definedName>
    <definedName name="_Ctrl_1120" localSheetId="9" hidden="1">[3]Supplies!#REF!</definedName>
    <definedName name="_Ctrl_1120" hidden="1">[3]Supplies!#REF!</definedName>
    <definedName name="_Ctrl_1121" localSheetId="8" hidden="1">#REF!</definedName>
    <definedName name="_Ctrl_1121" localSheetId="16" hidden="1">#REF!</definedName>
    <definedName name="_Ctrl_1121" localSheetId="2" hidden="1">#REF!</definedName>
    <definedName name="_Ctrl_1121" localSheetId="15" hidden="1">#REF!</definedName>
    <definedName name="_Ctrl_1121" localSheetId="9" hidden="1">#REF!</definedName>
    <definedName name="_Ctrl_1121" hidden="1">#REF!</definedName>
    <definedName name="_Ctrl_1122" localSheetId="8" hidden="1">#REF!</definedName>
    <definedName name="_Ctrl_1122" localSheetId="16" hidden="1">#REF!</definedName>
    <definedName name="_Ctrl_1122" localSheetId="2" hidden="1">#REF!</definedName>
    <definedName name="_Ctrl_1122" localSheetId="15" hidden="1">#REF!</definedName>
    <definedName name="_Ctrl_1122" localSheetId="9" hidden="1">#REF!</definedName>
    <definedName name="_Ctrl_1122" hidden="1">#REF!</definedName>
    <definedName name="_Ctrl_1123" localSheetId="8" hidden="1">#REF!</definedName>
    <definedName name="_Ctrl_1123" localSheetId="16" hidden="1">#REF!</definedName>
    <definedName name="_Ctrl_1123" localSheetId="2" hidden="1">#REF!</definedName>
    <definedName name="_Ctrl_1123" localSheetId="15" hidden="1">#REF!</definedName>
    <definedName name="_Ctrl_1123" localSheetId="9" hidden="1">#REF!</definedName>
    <definedName name="_Ctrl_1123" hidden="1">#REF!</definedName>
    <definedName name="_Ctrl_1124" localSheetId="8" hidden="1">#REF!</definedName>
    <definedName name="_Ctrl_1124" localSheetId="16" hidden="1">#REF!</definedName>
    <definedName name="_Ctrl_1124" localSheetId="2" hidden="1">#REF!</definedName>
    <definedName name="_Ctrl_1124" localSheetId="9" hidden="1">#REF!</definedName>
    <definedName name="_Ctrl_1124" hidden="1">#REF!</definedName>
    <definedName name="_Ctrl_1125" localSheetId="8" hidden="1">#REF!</definedName>
    <definedName name="_Ctrl_1125" localSheetId="16" hidden="1">#REF!</definedName>
    <definedName name="_Ctrl_1125" localSheetId="2" hidden="1">#REF!</definedName>
    <definedName name="_Ctrl_1125" localSheetId="9" hidden="1">#REF!</definedName>
    <definedName name="_Ctrl_1125" hidden="1">#REF!</definedName>
    <definedName name="_Ctrl_1126" localSheetId="8" hidden="1">#REF!</definedName>
    <definedName name="_Ctrl_1126" localSheetId="16" hidden="1">#REF!</definedName>
    <definedName name="_Ctrl_1126" localSheetId="2" hidden="1">#REF!</definedName>
    <definedName name="_Ctrl_1126" localSheetId="9" hidden="1">#REF!</definedName>
    <definedName name="_Ctrl_1126" hidden="1">#REF!</definedName>
    <definedName name="_Ctrl_1127" localSheetId="8" hidden="1">#REF!</definedName>
    <definedName name="_Ctrl_1127" localSheetId="16" hidden="1">#REF!</definedName>
    <definedName name="_Ctrl_1127" localSheetId="2" hidden="1">#REF!</definedName>
    <definedName name="_Ctrl_1127" localSheetId="9" hidden="1">#REF!</definedName>
    <definedName name="_Ctrl_1127" hidden="1">#REF!</definedName>
    <definedName name="_Ctrl_1128" localSheetId="8" hidden="1">#REF!</definedName>
    <definedName name="_Ctrl_1128" localSheetId="16" hidden="1">#REF!</definedName>
    <definedName name="_Ctrl_1128" localSheetId="2" hidden="1">#REF!</definedName>
    <definedName name="_Ctrl_1128" localSheetId="9" hidden="1">#REF!</definedName>
    <definedName name="_Ctrl_1128" hidden="1">#REF!</definedName>
    <definedName name="_Ctrl_1129" localSheetId="8" hidden="1">#REF!</definedName>
    <definedName name="_Ctrl_1129" localSheetId="16" hidden="1">#REF!</definedName>
    <definedName name="_Ctrl_1129" localSheetId="2" hidden="1">#REF!</definedName>
    <definedName name="_Ctrl_1129" localSheetId="9" hidden="1">#REF!</definedName>
    <definedName name="_Ctrl_1129" hidden="1">#REF!</definedName>
    <definedName name="_Ctrl_113" localSheetId="19" hidden="1">#REF!</definedName>
    <definedName name="_Ctrl_113" localSheetId="8" hidden="1">'GHG Emissions'!#REF!</definedName>
    <definedName name="_Ctrl_113" localSheetId="16" hidden="1">#REF!</definedName>
    <definedName name="_Ctrl_113" localSheetId="2" hidden="1">#REF!</definedName>
    <definedName name="_Ctrl_113" localSheetId="15" hidden="1">'Positive Impacts'!#REF!</definedName>
    <definedName name="_Ctrl_113" localSheetId="18" hidden="1">#REF!</definedName>
    <definedName name="_Ctrl_113" hidden="1">#REF!</definedName>
    <definedName name="_Ctrl_1130" localSheetId="8" hidden="1">#REF!</definedName>
    <definedName name="_Ctrl_1130" localSheetId="16" hidden="1">#REF!</definedName>
    <definedName name="_Ctrl_1130" localSheetId="2" hidden="1">#REF!</definedName>
    <definedName name="_Ctrl_1130" localSheetId="15" hidden="1">#REF!</definedName>
    <definedName name="_Ctrl_1130" localSheetId="9" hidden="1">#REF!</definedName>
    <definedName name="_Ctrl_1130" hidden="1">#REF!</definedName>
    <definedName name="_Ctrl_1131" localSheetId="8" hidden="1">#REF!</definedName>
    <definedName name="_Ctrl_1131" localSheetId="16" hidden="1">#REF!</definedName>
    <definedName name="_Ctrl_1131" localSheetId="2" hidden="1">#REF!</definedName>
    <definedName name="_Ctrl_1131" localSheetId="15" hidden="1">#REF!</definedName>
    <definedName name="_Ctrl_1131" localSheetId="9" hidden="1">#REF!</definedName>
    <definedName name="_Ctrl_1131" hidden="1">#REF!</definedName>
    <definedName name="_Ctrl_1132" localSheetId="8" hidden="1">#REF!</definedName>
    <definedName name="_Ctrl_1132" localSheetId="16" hidden="1">#REF!</definedName>
    <definedName name="_Ctrl_1132" localSheetId="2" hidden="1">#REF!</definedName>
    <definedName name="_Ctrl_1132" localSheetId="15" hidden="1">#REF!</definedName>
    <definedName name="_Ctrl_1132" localSheetId="9" hidden="1">#REF!</definedName>
    <definedName name="_Ctrl_1132" hidden="1">#REF!</definedName>
    <definedName name="_Ctrl_1133" localSheetId="8" hidden="1">#REF!</definedName>
    <definedName name="_Ctrl_1133" localSheetId="16" hidden="1">#REF!</definedName>
    <definedName name="_Ctrl_1133" localSheetId="2" hidden="1">#REF!</definedName>
    <definedName name="_Ctrl_1133" localSheetId="9" hidden="1">#REF!</definedName>
    <definedName name="_Ctrl_1133" hidden="1">#REF!</definedName>
    <definedName name="_Ctrl_1134" localSheetId="8" hidden="1">#REF!</definedName>
    <definedName name="_Ctrl_1134" localSheetId="16" hidden="1">#REF!</definedName>
    <definedName name="_Ctrl_1134" localSheetId="2" hidden="1">#REF!</definedName>
    <definedName name="_Ctrl_1134" localSheetId="9" hidden="1">#REF!</definedName>
    <definedName name="_Ctrl_1134" hidden="1">#REF!</definedName>
    <definedName name="_Ctrl_1135" localSheetId="8" hidden="1">#REF!</definedName>
    <definedName name="_Ctrl_1135" localSheetId="16" hidden="1">#REF!</definedName>
    <definedName name="_Ctrl_1135" localSheetId="2" hidden="1">#REF!</definedName>
    <definedName name="_Ctrl_1135" localSheetId="9" hidden="1">#REF!</definedName>
    <definedName name="_Ctrl_1135" hidden="1">#REF!</definedName>
    <definedName name="_Ctrl_1136" localSheetId="8" hidden="1">#REF!</definedName>
    <definedName name="_Ctrl_1136" localSheetId="16" hidden="1">#REF!</definedName>
    <definedName name="_Ctrl_1136" localSheetId="2" hidden="1">#REF!</definedName>
    <definedName name="_Ctrl_1136" localSheetId="9" hidden="1">#REF!</definedName>
    <definedName name="_Ctrl_1136" hidden="1">#REF!</definedName>
    <definedName name="_Ctrl_1138" localSheetId="8" hidden="1">#REF!</definedName>
    <definedName name="_Ctrl_1138" localSheetId="16" hidden="1">#REF!</definedName>
    <definedName name="_Ctrl_1138" localSheetId="2" hidden="1">#REF!</definedName>
    <definedName name="_Ctrl_1138" localSheetId="9" hidden="1">#REF!</definedName>
    <definedName name="_Ctrl_1138" hidden="1">#REF!</definedName>
    <definedName name="_Ctrl_1139" localSheetId="8" hidden="1">#REF!</definedName>
    <definedName name="_Ctrl_1139" localSheetId="16" hidden="1">#REF!</definedName>
    <definedName name="_Ctrl_1139" localSheetId="2" hidden="1">#REF!</definedName>
    <definedName name="_Ctrl_1139" localSheetId="9" hidden="1">#REF!</definedName>
    <definedName name="_Ctrl_1139" hidden="1">#REF!</definedName>
    <definedName name="_Ctrl_114" localSheetId="19" hidden="1">#REF!</definedName>
    <definedName name="_Ctrl_114" localSheetId="8" hidden="1">'GHG Emissions'!#REF!</definedName>
    <definedName name="_Ctrl_114" localSheetId="16" hidden="1">#REF!</definedName>
    <definedName name="_Ctrl_114" localSheetId="2" hidden="1">#REF!</definedName>
    <definedName name="_Ctrl_114" localSheetId="17" hidden="1">#REF!</definedName>
    <definedName name="_Ctrl_114" localSheetId="15" hidden="1">'Positive Impacts'!#REF!</definedName>
    <definedName name="_Ctrl_114" localSheetId="9" hidden="1">'[1]GHG Emissions'!#REF!</definedName>
    <definedName name="_Ctrl_114" localSheetId="18" hidden="1">#REF!</definedName>
    <definedName name="_Ctrl_114" hidden="1">#REF!</definedName>
    <definedName name="_Ctrl_1140" localSheetId="8" hidden="1">#REF!</definedName>
    <definedName name="_Ctrl_1140" localSheetId="16" hidden="1">#REF!</definedName>
    <definedName name="_Ctrl_1140" localSheetId="2" hidden="1">#REF!</definedName>
    <definedName name="_Ctrl_1140" localSheetId="15" hidden="1">#REF!</definedName>
    <definedName name="_Ctrl_1140" localSheetId="9" hidden="1">#REF!</definedName>
    <definedName name="_Ctrl_1140" hidden="1">#REF!</definedName>
    <definedName name="_Ctrl_1141" localSheetId="8" hidden="1">#REF!</definedName>
    <definedName name="_Ctrl_1141" localSheetId="16" hidden="1">#REF!</definedName>
    <definedName name="_Ctrl_1141" localSheetId="2" hidden="1">#REF!</definedName>
    <definedName name="_Ctrl_1141" localSheetId="15" hidden="1">#REF!</definedName>
    <definedName name="_Ctrl_1141" localSheetId="9" hidden="1">#REF!</definedName>
    <definedName name="_Ctrl_1141" hidden="1">#REF!</definedName>
    <definedName name="_Ctrl_1142" localSheetId="8" hidden="1">#REF!</definedName>
    <definedName name="_Ctrl_1142" localSheetId="16" hidden="1">#REF!</definedName>
    <definedName name="_Ctrl_1142" localSheetId="2" hidden="1">#REF!</definedName>
    <definedName name="_Ctrl_1142" localSheetId="15" hidden="1">#REF!</definedName>
    <definedName name="_Ctrl_1142" localSheetId="9" hidden="1">#REF!</definedName>
    <definedName name="_Ctrl_1142" hidden="1">#REF!</definedName>
    <definedName name="_Ctrl_1143" localSheetId="8" hidden="1">#REF!</definedName>
    <definedName name="_Ctrl_1143" localSheetId="16" hidden="1">#REF!</definedName>
    <definedName name="_Ctrl_1143" localSheetId="2" hidden="1">#REF!</definedName>
    <definedName name="_Ctrl_1143" localSheetId="9" hidden="1">#REF!</definedName>
    <definedName name="_Ctrl_1143" hidden="1">#REF!</definedName>
    <definedName name="_Ctrl_1144" localSheetId="8" hidden="1">#REF!</definedName>
    <definedName name="_Ctrl_1144" localSheetId="16" hidden="1">#REF!</definedName>
    <definedName name="_Ctrl_1144" localSheetId="2" hidden="1">#REF!</definedName>
    <definedName name="_Ctrl_1144" localSheetId="9" hidden="1">#REF!</definedName>
    <definedName name="_Ctrl_1144" hidden="1">#REF!</definedName>
    <definedName name="_Ctrl_1145" localSheetId="8" hidden="1">#REF!</definedName>
    <definedName name="_Ctrl_1145" localSheetId="16" hidden="1">#REF!</definedName>
    <definedName name="_Ctrl_1145" localSheetId="2" hidden="1">#REF!</definedName>
    <definedName name="_Ctrl_1145" localSheetId="9" hidden="1">#REF!</definedName>
    <definedName name="_Ctrl_1145" hidden="1">#REF!</definedName>
    <definedName name="_Ctrl_1146" localSheetId="8" hidden="1">#REF!</definedName>
    <definedName name="_Ctrl_1146" localSheetId="16" hidden="1">#REF!</definedName>
    <definedName name="_Ctrl_1146" localSheetId="2" hidden="1">#REF!</definedName>
    <definedName name="_Ctrl_1146" localSheetId="9" hidden="1">#REF!</definedName>
    <definedName name="_Ctrl_1146" hidden="1">#REF!</definedName>
    <definedName name="_Ctrl_1147" localSheetId="8" hidden="1">#REF!</definedName>
    <definedName name="_Ctrl_1147" localSheetId="16" hidden="1">#REF!</definedName>
    <definedName name="_Ctrl_1147" localSheetId="2" hidden="1">#REF!</definedName>
    <definedName name="_Ctrl_1147" localSheetId="9" hidden="1">#REF!</definedName>
    <definedName name="_Ctrl_1147" hidden="1">#REF!</definedName>
    <definedName name="_Ctrl_1148" localSheetId="8" hidden="1">#REF!</definedName>
    <definedName name="_Ctrl_1148" localSheetId="16" hidden="1">#REF!</definedName>
    <definedName name="_Ctrl_1148" localSheetId="2" hidden="1">#REF!</definedName>
    <definedName name="_Ctrl_1148" localSheetId="9" hidden="1">#REF!</definedName>
    <definedName name="_Ctrl_1148" hidden="1">#REF!</definedName>
    <definedName name="_Ctrl_1149" localSheetId="8" hidden="1">#REF!</definedName>
    <definedName name="_Ctrl_1149" localSheetId="16" hidden="1">#REF!</definedName>
    <definedName name="_Ctrl_1149" localSheetId="2" hidden="1">#REF!</definedName>
    <definedName name="_Ctrl_1149" localSheetId="9" hidden="1">#REF!</definedName>
    <definedName name="_Ctrl_1149" hidden="1">#REF!</definedName>
    <definedName name="_Ctrl_115" localSheetId="19" hidden="1">#REF!</definedName>
    <definedName name="_Ctrl_115" localSheetId="8" hidden="1">'GHG Emissions'!#REF!</definedName>
    <definedName name="_Ctrl_115" localSheetId="16" hidden="1">#REF!</definedName>
    <definedName name="_Ctrl_115" localSheetId="2" hidden="1">#REF!</definedName>
    <definedName name="_Ctrl_115" localSheetId="17" hidden="1">'[4]GHG Emissions'!#REF!</definedName>
    <definedName name="_Ctrl_115" localSheetId="15" hidden="1">'Positive Impacts'!#REF!</definedName>
    <definedName name="_Ctrl_115" localSheetId="18" hidden="1">#REF!</definedName>
    <definedName name="_Ctrl_115" hidden="1">#REF!</definedName>
    <definedName name="_Ctrl_1150" localSheetId="8" hidden="1">#REF!</definedName>
    <definedName name="_Ctrl_1150" localSheetId="16" hidden="1">#REF!</definedName>
    <definedName name="_Ctrl_1150" localSheetId="2" hidden="1">#REF!</definedName>
    <definedName name="_Ctrl_1150" localSheetId="15" hidden="1">#REF!</definedName>
    <definedName name="_Ctrl_1150" localSheetId="9" hidden="1">#REF!</definedName>
    <definedName name="_Ctrl_1150" hidden="1">#REF!</definedName>
    <definedName name="_Ctrl_1151" localSheetId="8" hidden="1">#REF!</definedName>
    <definedName name="_Ctrl_1151" localSheetId="16" hidden="1">#REF!</definedName>
    <definedName name="_Ctrl_1151" localSheetId="2" hidden="1">#REF!</definedName>
    <definedName name="_Ctrl_1151" localSheetId="15" hidden="1">#REF!</definedName>
    <definedName name="_Ctrl_1151" localSheetId="9" hidden="1">#REF!</definedName>
    <definedName name="_Ctrl_1151" hidden="1">#REF!</definedName>
    <definedName name="_Ctrl_1152" localSheetId="8" hidden="1">#REF!</definedName>
    <definedName name="_Ctrl_1152" localSheetId="16" hidden="1">#REF!</definedName>
    <definedName name="_Ctrl_1152" localSheetId="2" hidden="1">#REF!</definedName>
    <definedName name="_Ctrl_1152" localSheetId="15" hidden="1">#REF!</definedName>
    <definedName name="_Ctrl_1152" localSheetId="9" hidden="1">#REF!</definedName>
    <definedName name="_Ctrl_1152" hidden="1">#REF!</definedName>
    <definedName name="_Ctrl_1153" localSheetId="8" hidden="1">#REF!</definedName>
    <definedName name="_Ctrl_1153" localSheetId="16" hidden="1">#REF!</definedName>
    <definedName name="_Ctrl_1153" localSheetId="2" hidden="1">#REF!</definedName>
    <definedName name="_Ctrl_1153" localSheetId="9" hidden="1">#REF!</definedName>
    <definedName name="_Ctrl_1153" hidden="1">#REF!</definedName>
    <definedName name="_Ctrl_1154" localSheetId="8" hidden="1">#REF!</definedName>
    <definedName name="_Ctrl_1154" localSheetId="16" hidden="1">#REF!</definedName>
    <definedName name="_Ctrl_1154" localSheetId="2" hidden="1">#REF!</definedName>
    <definedName name="_Ctrl_1154" localSheetId="9" hidden="1">#REF!</definedName>
    <definedName name="_Ctrl_1154" hidden="1">#REF!</definedName>
    <definedName name="_Ctrl_1155" localSheetId="8" hidden="1">#REF!</definedName>
    <definedName name="_Ctrl_1155" localSheetId="16" hidden="1">#REF!</definedName>
    <definedName name="_Ctrl_1155" localSheetId="2" hidden="1">#REF!</definedName>
    <definedName name="_Ctrl_1155" localSheetId="9" hidden="1">#REF!</definedName>
    <definedName name="_Ctrl_1155" hidden="1">#REF!</definedName>
    <definedName name="_Ctrl_1156" localSheetId="8" hidden="1">#REF!</definedName>
    <definedName name="_Ctrl_1156" localSheetId="16" hidden="1">#REF!</definedName>
    <definedName name="_Ctrl_1156" localSheetId="2" hidden="1">#REF!</definedName>
    <definedName name="_Ctrl_1156" localSheetId="9" hidden="1">#REF!</definedName>
    <definedName name="_Ctrl_1156" hidden="1">#REF!</definedName>
    <definedName name="_Ctrl_1157" localSheetId="8" hidden="1">#REF!</definedName>
    <definedName name="_Ctrl_1157" localSheetId="16" hidden="1">#REF!</definedName>
    <definedName name="_Ctrl_1157" localSheetId="2" hidden="1">#REF!</definedName>
    <definedName name="_Ctrl_1157" localSheetId="9" hidden="1">#REF!</definedName>
    <definedName name="_Ctrl_1157" hidden="1">#REF!</definedName>
    <definedName name="_Ctrl_1158" localSheetId="8" hidden="1">#REF!</definedName>
    <definedName name="_Ctrl_1158" localSheetId="16" hidden="1">#REF!</definedName>
    <definedName name="_Ctrl_1158" localSheetId="2" hidden="1">#REF!</definedName>
    <definedName name="_Ctrl_1158" localSheetId="9" hidden="1">#REF!</definedName>
    <definedName name="_Ctrl_1158" hidden="1">#REF!</definedName>
    <definedName name="_Ctrl_1159" localSheetId="8" hidden="1">#REF!</definedName>
    <definedName name="_Ctrl_1159" localSheetId="16" hidden="1">#REF!</definedName>
    <definedName name="_Ctrl_1159" localSheetId="2" hidden="1">#REF!</definedName>
    <definedName name="_Ctrl_1159" localSheetId="9" hidden="1">#REF!</definedName>
    <definedName name="_Ctrl_1159" hidden="1">#REF!</definedName>
    <definedName name="_Ctrl_116" localSheetId="19" hidden="1">#REF!</definedName>
    <definedName name="_Ctrl_116" localSheetId="8" hidden="1">'GHG Emissions'!#REF!</definedName>
    <definedName name="_Ctrl_116" localSheetId="16" hidden="1">#REF!</definedName>
    <definedName name="_Ctrl_116" localSheetId="2" hidden="1">#REF!</definedName>
    <definedName name="_Ctrl_116" localSheetId="15" hidden="1">'Positive Impacts'!#REF!</definedName>
    <definedName name="_Ctrl_116" localSheetId="18" hidden="1">#REF!</definedName>
    <definedName name="_Ctrl_116" hidden="1">#REF!</definedName>
    <definedName name="_Ctrl_1160" localSheetId="8" hidden="1">#REF!</definedName>
    <definedName name="_Ctrl_1160" localSheetId="16" hidden="1">#REF!</definedName>
    <definedName name="_Ctrl_1160" localSheetId="2" hidden="1">#REF!</definedName>
    <definedName name="_Ctrl_1160" localSheetId="15" hidden="1">#REF!</definedName>
    <definedName name="_Ctrl_1160" localSheetId="9" hidden="1">#REF!</definedName>
    <definedName name="_Ctrl_1160" hidden="1">#REF!</definedName>
    <definedName name="_Ctrl_1161" localSheetId="8" hidden="1">#REF!</definedName>
    <definedName name="_Ctrl_1161" localSheetId="16" hidden="1">#REF!</definedName>
    <definedName name="_Ctrl_1161" localSheetId="2" hidden="1">#REF!</definedName>
    <definedName name="_Ctrl_1161" localSheetId="15" hidden="1">#REF!</definedName>
    <definedName name="_Ctrl_1161" localSheetId="9" hidden="1">#REF!</definedName>
    <definedName name="_Ctrl_1161" hidden="1">#REF!</definedName>
    <definedName name="_Ctrl_1162" localSheetId="8" hidden="1">#REF!</definedName>
    <definedName name="_Ctrl_1162" localSheetId="16" hidden="1">#REF!</definedName>
    <definedName name="_Ctrl_1162" localSheetId="2" hidden="1">#REF!</definedName>
    <definedName name="_Ctrl_1162" localSheetId="15" hidden="1">#REF!</definedName>
    <definedName name="_Ctrl_1162" localSheetId="9" hidden="1">#REF!</definedName>
    <definedName name="_Ctrl_1162" hidden="1">#REF!</definedName>
    <definedName name="_Ctrl_1163" localSheetId="8" hidden="1">#REF!</definedName>
    <definedName name="_Ctrl_1163" localSheetId="16" hidden="1">#REF!</definedName>
    <definedName name="_Ctrl_1163" localSheetId="2" hidden="1">#REF!</definedName>
    <definedName name="_Ctrl_1163" localSheetId="9" hidden="1">#REF!</definedName>
    <definedName name="_Ctrl_1163" hidden="1">#REF!</definedName>
    <definedName name="_Ctrl_1164" localSheetId="8" hidden="1">#REF!</definedName>
    <definedName name="_Ctrl_1164" localSheetId="16" hidden="1">#REF!</definedName>
    <definedName name="_Ctrl_1164" localSheetId="2" hidden="1">#REF!</definedName>
    <definedName name="_Ctrl_1164" localSheetId="9" hidden="1">#REF!</definedName>
    <definedName name="_Ctrl_1164" hidden="1">#REF!</definedName>
    <definedName name="_Ctrl_1165" localSheetId="8" hidden="1">#REF!</definedName>
    <definedName name="_Ctrl_1165" localSheetId="16" hidden="1">#REF!</definedName>
    <definedName name="_Ctrl_1165" localSheetId="2" hidden="1">#REF!</definedName>
    <definedName name="_Ctrl_1165" localSheetId="9" hidden="1">#REF!</definedName>
    <definedName name="_Ctrl_1165" hidden="1">#REF!</definedName>
    <definedName name="_Ctrl_1167" localSheetId="8" hidden="1">#REF!</definedName>
    <definedName name="_Ctrl_1167" localSheetId="16" hidden="1">#REF!</definedName>
    <definedName name="_Ctrl_1167" localSheetId="2" hidden="1">#REF!</definedName>
    <definedName name="_Ctrl_1167" localSheetId="9" hidden="1">#REF!</definedName>
    <definedName name="_Ctrl_1167" hidden="1">#REF!</definedName>
    <definedName name="_Ctrl_1169" localSheetId="8" hidden="1">#REF!</definedName>
    <definedName name="_Ctrl_1169" localSheetId="16" hidden="1">#REF!</definedName>
    <definedName name="_Ctrl_1169" localSheetId="2" hidden="1">#REF!</definedName>
    <definedName name="_Ctrl_1169" localSheetId="9" hidden="1">#REF!</definedName>
    <definedName name="_Ctrl_1169" hidden="1">#REF!</definedName>
    <definedName name="_Ctrl_117" localSheetId="19" hidden="1">#REF!</definedName>
    <definedName name="_Ctrl_117" localSheetId="8" hidden="1">'GHG Emissions'!#REF!</definedName>
    <definedName name="_Ctrl_117" localSheetId="16" hidden="1">'[5]GHG Emissions'!#REF!</definedName>
    <definedName name="_Ctrl_117" localSheetId="1">#REF!</definedName>
    <definedName name="_Ctrl_117" localSheetId="2" hidden="1">#REF!</definedName>
    <definedName name="_Ctrl_117" localSheetId="17" hidden="1">#REF!</definedName>
    <definedName name="_Ctrl_117" localSheetId="0">#REF!</definedName>
    <definedName name="_Ctrl_117" localSheetId="15" hidden="1">'Positive Impacts'!#REF!</definedName>
    <definedName name="_Ctrl_117" localSheetId="9" hidden="1">'[5]GHG Emissions'!#REF!</definedName>
    <definedName name="_Ctrl_117" localSheetId="18" hidden="1">#REF!</definedName>
    <definedName name="_Ctrl_117" hidden="1">#REF!</definedName>
    <definedName name="_Ctrl_1170" localSheetId="8" hidden="1">#REF!</definedName>
    <definedName name="_Ctrl_1170" localSheetId="16" hidden="1">#REF!</definedName>
    <definedName name="_Ctrl_1170" localSheetId="2" hidden="1">#REF!</definedName>
    <definedName name="_Ctrl_1170" localSheetId="15" hidden="1">#REF!</definedName>
    <definedName name="_Ctrl_1170" localSheetId="9" hidden="1">#REF!</definedName>
    <definedName name="_Ctrl_1170" hidden="1">#REF!</definedName>
    <definedName name="_Ctrl_1173" localSheetId="8" hidden="1">#REF!</definedName>
    <definedName name="_Ctrl_1173" localSheetId="16" hidden="1">#REF!</definedName>
    <definedName name="_Ctrl_1173" localSheetId="2" hidden="1">#REF!</definedName>
    <definedName name="_Ctrl_1173" localSheetId="15" hidden="1">#REF!</definedName>
    <definedName name="_Ctrl_1173" localSheetId="9" hidden="1">#REF!</definedName>
    <definedName name="_Ctrl_1173" hidden="1">#REF!</definedName>
    <definedName name="_Ctrl_1175" localSheetId="8" hidden="1">#REF!</definedName>
    <definedName name="_Ctrl_1175" localSheetId="16" hidden="1">#REF!</definedName>
    <definedName name="_Ctrl_1175" localSheetId="2" hidden="1">#REF!</definedName>
    <definedName name="_Ctrl_1175" localSheetId="15" hidden="1">#REF!</definedName>
    <definedName name="_Ctrl_1175" localSheetId="9" hidden="1">#REF!</definedName>
    <definedName name="_Ctrl_1175" hidden="1">#REF!</definedName>
    <definedName name="_Ctrl_1176" localSheetId="8" hidden="1">#REF!</definedName>
    <definedName name="_Ctrl_1176" localSheetId="16" hidden="1">#REF!</definedName>
    <definedName name="_Ctrl_1176" localSheetId="2" hidden="1">#REF!</definedName>
    <definedName name="_Ctrl_1176" localSheetId="9" hidden="1">#REF!</definedName>
    <definedName name="_Ctrl_1176" hidden="1">#REF!</definedName>
    <definedName name="_Ctrl_118" localSheetId="19" hidden="1">#REF!</definedName>
    <definedName name="_Ctrl_118" localSheetId="8" hidden="1">'GHG Emissions'!#REF!</definedName>
    <definedName name="_Ctrl_118" localSheetId="16" hidden="1">'[5]GHG Emissions'!#REF!</definedName>
    <definedName name="_Ctrl_118" localSheetId="1" hidden="1">'[6]GHG Emissions'!#REF!</definedName>
    <definedName name="_Ctrl_118" localSheetId="2" hidden="1">#REF!</definedName>
    <definedName name="_Ctrl_118" localSheetId="17" hidden="1">#REF!</definedName>
    <definedName name="_Ctrl_118" localSheetId="0" hidden="1">'[6]GHG Emissions'!#REF!</definedName>
    <definedName name="_Ctrl_118" localSheetId="15" hidden="1">'Positive Impacts'!#REF!</definedName>
    <definedName name="_Ctrl_118" localSheetId="9" hidden="1">'[5]GHG Emissions'!#REF!</definedName>
    <definedName name="_Ctrl_118" localSheetId="18" hidden="1">#REF!</definedName>
    <definedName name="_Ctrl_118" hidden="1">#REF!</definedName>
    <definedName name="_Ctrl_119" localSheetId="19" hidden="1">#REF!</definedName>
    <definedName name="_Ctrl_119" localSheetId="8" hidden="1">'GHG Emissions'!#REF!</definedName>
    <definedName name="_Ctrl_119" localSheetId="16" hidden="1">'[5]GHG Emissions'!#REF!</definedName>
    <definedName name="_Ctrl_119" localSheetId="1">#REF!</definedName>
    <definedName name="_Ctrl_119" localSheetId="2" hidden="1">#REF!</definedName>
    <definedName name="_Ctrl_119" localSheetId="17" hidden="1">#REF!</definedName>
    <definedName name="_Ctrl_119" localSheetId="0">#REF!</definedName>
    <definedName name="_Ctrl_119" localSheetId="15" hidden="1">'Positive Impacts'!#REF!</definedName>
    <definedName name="_Ctrl_119" localSheetId="9" hidden="1">'[5]GHG Emissions'!#REF!</definedName>
    <definedName name="_Ctrl_119" localSheetId="18" hidden="1">#REF!</definedName>
    <definedName name="_Ctrl_119" hidden="1">#REF!</definedName>
    <definedName name="_Ctrl_1196" localSheetId="8" hidden="1">[2]Diversity!#REF!</definedName>
    <definedName name="_Ctrl_1196" localSheetId="2" hidden="1">[3]Diversity!#REF!</definedName>
    <definedName name="_Ctrl_1196" localSheetId="15" hidden="1">[2]Diversity!#REF!</definedName>
    <definedName name="_Ctrl_1196" localSheetId="9" hidden="1">[3]Diversity!#REF!</definedName>
    <definedName name="_Ctrl_1196" hidden="1">[3]Diversity!#REF!</definedName>
    <definedName name="_Ctrl_1198" localSheetId="8" hidden="1">#REF!</definedName>
    <definedName name="_Ctrl_1198" localSheetId="16" hidden="1">#REF!</definedName>
    <definedName name="_Ctrl_1198" localSheetId="2" hidden="1">#REF!</definedName>
    <definedName name="_Ctrl_1198" localSheetId="15" hidden="1">#REF!</definedName>
    <definedName name="_Ctrl_1198" localSheetId="9" hidden="1">#REF!</definedName>
    <definedName name="_Ctrl_1198" hidden="1">#REF!</definedName>
    <definedName name="_Ctrl_1199" localSheetId="8" hidden="1">#REF!</definedName>
    <definedName name="_Ctrl_1199" localSheetId="16" hidden="1">#REF!</definedName>
    <definedName name="_Ctrl_1199" localSheetId="2" hidden="1">#REF!</definedName>
    <definedName name="_Ctrl_1199" localSheetId="15" hidden="1">#REF!</definedName>
    <definedName name="_Ctrl_1199" localSheetId="9" hidden="1">#REF!</definedName>
    <definedName name="_Ctrl_1199" hidden="1">#REF!</definedName>
    <definedName name="_Ctrl_12" localSheetId="5" hidden="1">' Circularity &amp; Waste'!#REF!</definedName>
    <definedName name="_Ctrl_12" localSheetId="19" hidden="1">#REF!</definedName>
    <definedName name="_Ctrl_12" localSheetId="14" hidden="1">Community!#REF!</definedName>
    <definedName name="_Ctrl_12" localSheetId="13" hidden="1">Diversity!#REF!</definedName>
    <definedName name="_Ctrl_12" localSheetId="6" hidden="1">Encroachment!#REF!</definedName>
    <definedName name="_Ctrl_12" localSheetId="3" hidden="1">Energy!#REF!</definedName>
    <definedName name="_Ctrl_12" localSheetId="8" hidden="1">'GHG Emissions'!#REF!</definedName>
    <definedName name="_Ctrl_12" localSheetId="16" hidden="1">'Governance '!$J$14</definedName>
    <definedName name="_Ctrl_12" localSheetId="11" hidden="1">Health!#REF!</definedName>
    <definedName name="_Ctrl_12" localSheetId="1">#REF!</definedName>
    <definedName name="_Ctrl_12" localSheetId="7" hidden="1">'Non-GHG Emissions'!#REF!</definedName>
    <definedName name="_Ctrl_12" localSheetId="2" hidden="1">#REF!</definedName>
    <definedName name="_Ctrl_12" localSheetId="17" hidden="1">'Overall Scores'!#REF!</definedName>
    <definedName name="_Ctrl_12" localSheetId="0">#REF!</definedName>
    <definedName name="_Ctrl_12" localSheetId="15" hidden="1">'Positive Impacts'!#REF!</definedName>
    <definedName name="_Ctrl_12" localSheetId="9">#REF!</definedName>
    <definedName name="_Ctrl_12" localSheetId="18" hidden="1">#REF!</definedName>
    <definedName name="_Ctrl_12" localSheetId="12" hidden="1">Terms!#REF!</definedName>
    <definedName name="_Ctrl_12" localSheetId="10" hidden="1">Wages!#REF!</definedName>
    <definedName name="_Ctrl_12" localSheetId="4" hidden="1">Water!#REF!</definedName>
    <definedName name="_Ctrl_12" hidden="1">#REF!</definedName>
    <definedName name="_Ctrl_120" localSheetId="19" hidden="1">#REF!</definedName>
    <definedName name="_Ctrl_120" localSheetId="8" hidden="1">'GHG Emissions'!#REF!</definedName>
    <definedName name="_Ctrl_120" localSheetId="16" hidden="1">'[5]GHG Emissions'!#REF!</definedName>
    <definedName name="_Ctrl_120" localSheetId="1">#REF!</definedName>
    <definedName name="_Ctrl_120" localSheetId="2" hidden="1">#REF!</definedName>
    <definedName name="_Ctrl_120" localSheetId="17" hidden="1">#REF!</definedName>
    <definedName name="_Ctrl_120" localSheetId="0">#REF!</definedName>
    <definedName name="_Ctrl_120" localSheetId="15" hidden="1">'Positive Impacts'!#REF!</definedName>
    <definedName name="_Ctrl_120" localSheetId="9" hidden="1">'[5]GHG Emissions'!#REF!</definedName>
    <definedName name="_Ctrl_120" localSheetId="18" hidden="1">#REF!</definedName>
    <definedName name="_Ctrl_120" hidden="1">#REF!</definedName>
    <definedName name="_Ctrl_1200" localSheetId="8" hidden="1">#REF!</definedName>
    <definedName name="_Ctrl_1200" localSheetId="16" hidden="1">#REF!</definedName>
    <definedName name="_Ctrl_1200" localSheetId="2" hidden="1">#REF!</definedName>
    <definedName name="_Ctrl_1200" localSheetId="15" hidden="1">#REF!</definedName>
    <definedName name="_Ctrl_1200" localSheetId="9" hidden="1">#REF!</definedName>
    <definedName name="_Ctrl_1200" hidden="1">#REF!</definedName>
    <definedName name="_Ctrl_1201" localSheetId="8" hidden="1">#REF!</definedName>
    <definedName name="_Ctrl_1201" localSheetId="16" hidden="1">#REF!</definedName>
    <definedName name="_Ctrl_1201" localSheetId="2" hidden="1">#REF!</definedName>
    <definedName name="_Ctrl_1201" localSheetId="15" hidden="1">#REF!</definedName>
    <definedName name="_Ctrl_1201" localSheetId="9" hidden="1">#REF!</definedName>
    <definedName name="_Ctrl_1201" hidden="1">#REF!</definedName>
    <definedName name="_Ctrl_1202" localSheetId="8" hidden="1">#REF!</definedName>
    <definedName name="_Ctrl_1202" localSheetId="16" hidden="1">#REF!</definedName>
    <definedName name="_Ctrl_1202" localSheetId="2" hidden="1">#REF!</definedName>
    <definedName name="_Ctrl_1202" localSheetId="15" hidden="1">#REF!</definedName>
    <definedName name="_Ctrl_1202" localSheetId="9" hidden="1">#REF!</definedName>
    <definedName name="_Ctrl_1202" hidden="1">#REF!</definedName>
    <definedName name="_Ctrl_121" localSheetId="19" hidden="1">#REF!</definedName>
    <definedName name="_Ctrl_121" localSheetId="8" hidden="1">'GHG Emissions'!#REF!</definedName>
    <definedName name="_Ctrl_121" localSheetId="16" hidden="1">#REF!</definedName>
    <definedName name="_Ctrl_121" localSheetId="2" hidden="1">#REF!</definedName>
    <definedName name="_Ctrl_121" localSheetId="17" hidden="1">#REF!</definedName>
    <definedName name="_Ctrl_121" localSheetId="15" hidden="1">'Positive Impacts'!#REF!</definedName>
    <definedName name="_Ctrl_121" localSheetId="9" hidden="1">'[1]GHG Emissions'!#REF!</definedName>
    <definedName name="_Ctrl_121" localSheetId="18" hidden="1">#REF!</definedName>
    <definedName name="_Ctrl_121" hidden="1">#REF!</definedName>
    <definedName name="_Ctrl_1216" localSheetId="8" hidden="1">[2]Community!#REF!</definedName>
    <definedName name="_Ctrl_1216" localSheetId="2" hidden="1">[3]Community!#REF!</definedName>
    <definedName name="_Ctrl_1216" localSheetId="15" hidden="1">[2]Community!#REF!</definedName>
    <definedName name="_Ctrl_1216" localSheetId="9" hidden="1">[3]Community!#REF!</definedName>
    <definedName name="_Ctrl_1216" hidden="1">[3]Community!#REF!</definedName>
    <definedName name="_Ctrl_1217" localSheetId="8" hidden="1">[2]Community!#REF!</definedName>
    <definedName name="_Ctrl_1217" localSheetId="2" hidden="1">[3]Community!#REF!</definedName>
    <definedName name="_Ctrl_1217" localSheetId="15" hidden="1">[2]Community!#REF!</definedName>
    <definedName name="_Ctrl_1217" localSheetId="9" hidden="1">[3]Community!#REF!</definedName>
    <definedName name="_Ctrl_1217" hidden="1">[3]Community!#REF!</definedName>
    <definedName name="_Ctrl_1218" localSheetId="8" hidden="1">[2]Community!#REF!</definedName>
    <definedName name="_Ctrl_1218" localSheetId="2" hidden="1">[3]Community!#REF!</definedName>
    <definedName name="_Ctrl_1218" localSheetId="15" hidden="1">[2]Community!#REF!</definedName>
    <definedName name="_Ctrl_1218" localSheetId="9" hidden="1">[3]Community!#REF!</definedName>
    <definedName name="_Ctrl_1218" hidden="1">[3]Community!#REF!</definedName>
    <definedName name="_Ctrl_1219" localSheetId="8" hidden="1">[2]Community!#REF!</definedName>
    <definedName name="_Ctrl_1219" localSheetId="2" hidden="1">[3]Community!#REF!</definedName>
    <definedName name="_Ctrl_1219" localSheetId="15" hidden="1">[2]Community!#REF!</definedName>
    <definedName name="_Ctrl_1219" localSheetId="9" hidden="1">[3]Community!#REF!</definedName>
    <definedName name="_Ctrl_1219" hidden="1">[3]Community!#REF!</definedName>
    <definedName name="_Ctrl_122" localSheetId="19" hidden="1">#REF!</definedName>
    <definedName name="_Ctrl_122" localSheetId="8" hidden="1">'GHG Emissions'!#REF!</definedName>
    <definedName name="_Ctrl_122" localSheetId="16" hidden="1">#REF!</definedName>
    <definedName name="_Ctrl_122" localSheetId="2" hidden="1">#REF!</definedName>
    <definedName name="_Ctrl_122" localSheetId="17" hidden="1">#REF!</definedName>
    <definedName name="_Ctrl_122" localSheetId="15" hidden="1">'Positive Impacts'!#REF!</definedName>
    <definedName name="_Ctrl_122" localSheetId="9" hidden="1">'[1]GHG Emissions'!#REF!</definedName>
    <definedName name="_Ctrl_122" localSheetId="18" hidden="1">#REF!</definedName>
    <definedName name="_Ctrl_122" hidden="1">#REF!</definedName>
    <definedName name="_Ctrl_1220" localSheetId="8" hidden="1">#REF!</definedName>
    <definedName name="_Ctrl_1220" localSheetId="16" hidden="1">#REF!</definedName>
    <definedName name="_Ctrl_1220" localSheetId="2" hidden="1">#REF!</definedName>
    <definedName name="_Ctrl_1220" localSheetId="15" hidden="1">#REF!</definedName>
    <definedName name="_Ctrl_1220" localSheetId="9" hidden="1">#REF!</definedName>
    <definedName name="_Ctrl_1220" hidden="1">#REF!</definedName>
    <definedName name="_Ctrl_1221" localSheetId="8" hidden="1">#REF!</definedName>
    <definedName name="_Ctrl_1221" localSheetId="16" hidden="1">#REF!</definedName>
    <definedName name="_Ctrl_1221" localSheetId="2" hidden="1">#REF!</definedName>
    <definedName name="_Ctrl_1221" localSheetId="15" hidden="1">#REF!</definedName>
    <definedName name="_Ctrl_1221" localSheetId="9" hidden="1">#REF!</definedName>
    <definedName name="_Ctrl_1221" hidden="1">#REF!</definedName>
    <definedName name="_Ctrl_123" localSheetId="19" hidden="1">#REF!</definedName>
    <definedName name="_Ctrl_123" localSheetId="8" hidden="1">'GHG Emissions'!#REF!</definedName>
    <definedName name="_Ctrl_123" localSheetId="16" hidden="1">#REF!</definedName>
    <definedName name="_Ctrl_123" localSheetId="2" hidden="1">#REF!</definedName>
    <definedName name="_Ctrl_123" localSheetId="17" hidden="1">#REF!</definedName>
    <definedName name="_Ctrl_123" localSheetId="15" hidden="1">'Positive Impacts'!#REF!</definedName>
    <definedName name="_Ctrl_123" localSheetId="9" hidden="1">'[1]GHG Emissions'!#REF!</definedName>
    <definedName name="_Ctrl_123" localSheetId="18" hidden="1">#REF!</definedName>
    <definedName name="_Ctrl_123" hidden="1">#REF!</definedName>
    <definedName name="_Ctrl_124" localSheetId="19" hidden="1">#REF!</definedName>
    <definedName name="_Ctrl_124" localSheetId="8" hidden="1">'GHG Emissions'!#REF!</definedName>
    <definedName name="_Ctrl_124" localSheetId="16" hidden="1">'[5]GHG Emissions'!#REF!</definedName>
    <definedName name="_Ctrl_124" localSheetId="1">#REF!</definedName>
    <definedName name="_Ctrl_124" localSheetId="2" hidden="1">#REF!</definedName>
    <definedName name="_Ctrl_124" localSheetId="17" hidden="1">#REF!</definedName>
    <definedName name="_Ctrl_124" localSheetId="0">#REF!</definedName>
    <definedName name="_Ctrl_124" localSheetId="15" hidden="1">'Positive Impacts'!#REF!</definedName>
    <definedName name="_Ctrl_124" localSheetId="9">#REF!</definedName>
    <definedName name="_Ctrl_124" localSheetId="18" hidden="1">#REF!</definedName>
    <definedName name="_Ctrl_124" hidden="1">#REF!</definedName>
    <definedName name="_Ctrl_125" localSheetId="19" hidden="1">#REF!</definedName>
    <definedName name="_Ctrl_125" localSheetId="8" hidden="1">'GHG Emissions'!#REF!</definedName>
    <definedName name="_Ctrl_125" localSheetId="16" hidden="1">#REF!</definedName>
    <definedName name="_Ctrl_125" localSheetId="1">#REF!</definedName>
    <definedName name="_Ctrl_125" localSheetId="2" hidden="1">#REF!</definedName>
    <definedName name="_Ctrl_125" localSheetId="17" hidden="1">#REF!</definedName>
    <definedName name="_Ctrl_125" localSheetId="0">#REF!</definedName>
    <definedName name="_Ctrl_125" localSheetId="15" hidden="1">'Positive Impacts'!#REF!</definedName>
    <definedName name="_Ctrl_125" localSheetId="9" hidden="1">'[1]GHG Emissions'!#REF!</definedName>
    <definedName name="_Ctrl_125" localSheetId="18" hidden="1">#REF!</definedName>
    <definedName name="_Ctrl_125" hidden="1">#REF!</definedName>
    <definedName name="_Ctrl_126" localSheetId="19" hidden="1">#REF!</definedName>
    <definedName name="_Ctrl_126" localSheetId="8" hidden="1">'GHG Emissions'!#REF!</definedName>
    <definedName name="_Ctrl_126" localSheetId="16" hidden="1">#REF!</definedName>
    <definedName name="_Ctrl_126" localSheetId="1">#REF!</definedName>
    <definedName name="_Ctrl_126" localSheetId="2" hidden="1">#REF!</definedName>
    <definedName name="_Ctrl_126" localSheetId="17" hidden="1">#REF!</definedName>
    <definedName name="_Ctrl_126" localSheetId="0">#REF!</definedName>
    <definedName name="_Ctrl_126" localSheetId="15" hidden="1">'Positive Impacts'!#REF!</definedName>
    <definedName name="_Ctrl_126" localSheetId="9" hidden="1">'[1]GHG Emissions'!#REF!</definedName>
    <definedName name="_Ctrl_126" localSheetId="18" hidden="1">#REF!</definedName>
    <definedName name="_Ctrl_126" hidden="1">#REF!</definedName>
    <definedName name="_Ctrl_127" localSheetId="19" hidden="1">#REF!</definedName>
    <definedName name="_Ctrl_127" localSheetId="8" hidden="1">'GHG Emissions'!#REF!</definedName>
    <definedName name="_Ctrl_127" localSheetId="16" hidden="1">'[5]GHG Emissions'!#REF!</definedName>
    <definedName name="_Ctrl_127" localSheetId="1">#REF!</definedName>
    <definedName name="_Ctrl_127" localSheetId="2" hidden="1">#REF!</definedName>
    <definedName name="_Ctrl_127" localSheetId="17" hidden="1">#REF!</definedName>
    <definedName name="_Ctrl_127" localSheetId="0">#REF!</definedName>
    <definedName name="_Ctrl_127" localSheetId="15" hidden="1">'Positive Impacts'!#REF!</definedName>
    <definedName name="_Ctrl_127" localSheetId="9">#REF!</definedName>
    <definedName name="_Ctrl_127" localSheetId="18" hidden="1">#REF!</definedName>
    <definedName name="_Ctrl_127" hidden="1">#REF!</definedName>
    <definedName name="_Ctrl_128" localSheetId="19" hidden="1">#REF!</definedName>
    <definedName name="_Ctrl_128" localSheetId="8" hidden="1">'GHG Emissions'!#REF!</definedName>
    <definedName name="_Ctrl_128" localSheetId="16" hidden="1">#REF!</definedName>
    <definedName name="_Ctrl_128" localSheetId="2" hidden="1">#REF!</definedName>
    <definedName name="_Ctrl_128" localSheetId="15" hidden="1">'Positive Impacts'!#REF!</definedName>
    <definedName name="_Ctrl_128" localSheetId="9" hidden="1">'[1]GHG Emissions'!#REF!</definedName>
    <definedName name="_Ctrl_128" localSheetId="18" hidden="1">#REF!</definedName>
    <definedName name="_Ctrl_128" hidden="1">#REF!</definedName>
    <definedName name="_Ctrl_129" localSheetId="19" hidden="1">#REF!</definedName>
    <definedName name="_Ctrl_129" localSheetId="8" hidden="1">#REF!</definedName>
    <definedName name="_Ctrl_129" localSheetId="16" hidden="1">[7]Energy!#REF!</definedName>
    <definedName name="_Ctrl_129" localSheetId="2" hidden="1">[8]Energy!#REF!</definedName>
    <definedName name="_Ctrl_129" localSheetId="17" hidden="1">Energy!#REF!</definedName>
    <definedName name="_Ctrl_129" localSheetId="15" hidden="1">#REF!</definedName>
    <definedName name="_Ctrl_129" localSheetId="9" hidden="1">[1]Energy!#REF!</definedName>
    <definedName name="_Ctrl_129" localSheetId="18" hidden="1">#REF!</definedName>
    <definedName name="_Ctrl_129" hidden="1">Energy!#REF!</definedName>
    <definedName name="_Ctrl_13" localSheetId="5" hidden="1">' Circularity &amp; Waste'!#REF!</definedName>
    <definedName name="_Ctrl_13" localSheetId="19" hidden="1">#REF!</definedName>
    <definedName name="_Ctrl_13" localSheetId="14" hidden="1">Community!#REF!</definedName>
    <definedName name="_Ctrl_13" localSheetId="13" hidden="1">Diversity!#REF!</definedName>
    <definedName name="_Ctrl_13" localSheetId="6" hidden="1">Encroachment!#REF!</definedName>
    <definedName name="_Ctrl_13" localSheetId="3" hidden="1">Energy!#REF!</definedName>
    <definedName name="_Ctrl_13" localSheetId="8" hidden="1">'GHG Emissions'!#REF!</definedName>
    <definedName name="_Ctrl_13" localSheetId="16" hidden="1">'Governance '!$J$15</definedName>
    <definedName name="_Ctrl_13" localSheetId="11" hidden="1">Health!#REF!</definedName>
    <definedName name="_Ctrl_13" localSheetId="1">#REF!</definedName>
    <definedName name="_Ctrl_13" localSheetId="7" hidden="1">'Non-GHG Emissions'!#REF!</definedName>
    <definedName name="_Ctrl_13" localSheetId="2" hidden="1">#REF!</definedName>
    <definedName name="_Ctrl_13" localSheetId="17" hidden="1">'Overall Scores'!#REF!</definedName>
    <definedName name="_Ctrl_13" localSheetId="0">#REF!</definedName>
    <definedName name="_Ctrl_13" localSheetId="15" hidden="1">'Positive Impacts'!#REF!</definedName>
    <definedName name="_Ctrl_13" localSheetId="9">#REF!</definedName>
    <definedName name="_Ctrl_13" localSheetId="18" hidden="1">#REF!</definedName>
    <definedName name="_Ctrl_13" localSheetId="12" hidden="1">Terms!#REF!</definedName>
    <definedName name="_Ctrl_13" localSheetId="10" hidden="1">Wages!#REF!</definedName>
    <definedName name="_Ctrl_13" localSheetId="4" hidden="1">Water!#REF!</definedName>
    <definedName name="_Ctrl_13" hidden="1">#REF!</definedName>
    <definedName name="_Ctrl_130" localSheetId="19" hidden="1">#REF!</definedName>
    <definedName name="_Ctrl_130" localSheetId="8" hidden="1">#REF!</definedName>
    <definedName name="_Ctrl_130" localSheetId="16" hidden="1">#REF!</definedName>
    <definedName name="_Ctrl_130" localSheetId="2" hidden="1">'Organization Profile'!$C$4</definedName>
    <definedName name="_Ctrl_130" localSheetId="15" hidden="1">#REF!</definedName>
    <definedName name="_Ctrl_130" localSheetId="18" hidden="1">#REF!</definedName>
    <definedName name="_Ctrl_130" hidden="1">#REF!</definedName>
    <definedName name="_Ctrl_131" localSheetId="19" hidden="1">#REF!</definedName>
    <definedName name="_Ctrl_131" localSheetId="8" hidden="1">#REF!</definedName>
    <definedName name="_Ctrl_131" localSheetId="16" hidden="1">#REF!</definedName>
    <definedName name="_Ctrl_131" localSheetId="2" hidden="1">'Organization Profile'!$C$4</definedName>
    <definedName name="_Ctrl_131" localSheetId="15" hidden="1">#REF!</definedName>
    <definedName name="_Ctrl_131" localSheetId="18" hidden="1">#REF!</definedName>
    <definedName name="_Ctrl_131" hidden="1">#REF!</definedName>
    <definedName name="_Ctrl_132" localSheetId="19" hidden="1">#REF!</definedName>
    <definedName name="_Ctrl_132" localSheetId="8" hidden="1">#REF!</definedName>
    <definedName name="_Ctrl_132" localSheetId="16" hidden="1">#REF!</definedName>
    <definedName name="_Ctrl_132" localSheetId="2" hidden="1">'Organization Profile'!#REF!</definedName>
    <definedName name="_Ctrl_132" localSheetId="15" hidden="1">#REF!</definedName>
    <definedName name="_Ctrl_132" localSheetId="18" hidden="1">#REF!</definedName>
    <definedName name="_Ctrl_132" hidden="1">#REF!</definedName>
    <definedName name="_Ctrl_133" localSheetId="19" hidden="1">#REF!</definedName>
    <definedName name="_Ctrl_133" localSheetId="8" hidden="1">#REF!</definedName>
    <definedName name="_Ctrl_133" localSheetId="16" hidden="1">#REF!</definedName>
    <definedName name="_Ctrl_133" localSheetId="1">#REF!</definedName>
    <definedName name="_Ctrl_133" localSheetId="2" hidden="1">'Organization Profile'!$C$5</definedName>
    <definedName name="_Ctrl_133" localSheetId="0">#REF!</definedName>
    <definedName name="_Ctrl_133" localSheetId="15" hidden="1">#REF!</definedName>
    <definedName name="_Ctrl_133" localSheetId="9">#REF!</definedName>
    <definedName name="_Ctrl_133" localSheetId="18" hidden="1">#REF!</definedName>
    <definedName name="_Ctrl_133" hidden="1">#REF!</definedName>
    <definedName name="_Ctrl_134" localSheetId="19" hidden="1">#REF!</definedName>
    <definedName name="_Ctrl_134" localSheetId="8" hidden="1">#REF!</definedName>
    <definedName name="_Ctrl_134" localSheetId="16" hidden="1">#REF!</definedName>
    <definedName name="_Ctrl_134" localSheetId="1">#REF!</definedName>
    <definedName name="_Ctrl_134" localSheetId="2" hidden="1">'Organization Profile'!$C$6</definedName>
    <definedName name="_Ctrl_134" localSheetId="0">#REF!</definedName>
    <definedName name="_Ctrl_134" localSheetId="15" hidden="1">#REF!</definedName>
    <definedName name="_Ctrl_134" localSheetId="9">#REF!</definedName>
    <definedName name="_Ctrl_134" localSheetId="18" hidden="1">#REF!</definedName>
    <definedName name="_Ctrl_134" hidden="1">#REF!</definedName>
    <definedName name="_Ctrl_135" localSheetId="19" hidden="1">#REF!</definedName>
    <definedName name="_Ctrl_135" localSheetId="8" hidden="1">#REF!</definedName>
    <definedName name="_Ctrl_135" localSheetId="16" hidden="1">#REF!</definedName>
    <definedName name="_Ctrl_135" localSheetId="1">#REF!</definedName>
    <definedName name="_Ctrl_135" localSheetId="2" hidden="1">'Organization Profile'!$C$7</definedName>
    <definedName name="_Ctrl_135" localSheetId="0">#REF!</definedName>
    <definedName name="_Ctrl_135" localSheetId="15" hidden="1">#REF!</definedName>
    <definedName name="_Ctrl_135" localSheetId="9">#REF!</definedName>
    <definedName name="_Ctrl_135" localSheetId="18" hidden="1">#REF!</definedName>
    <definedName name="_Ctrl_135" hidden="1">#REF!</definedName>
    <definedName name="_Ctrl_136" localSheetId="19" hidden="1">#REF!</definedName>
    <definedName name="_Ctrl_136" localSheetId="8" hidden="1">#REF!</definedName>
    <definedName name="_Ctrl_136" localSheetId="16" hidden="1">#REF!</definedName>
    <definedName name="_Ctrl_136" localSheetId="2" hidden="1">'Organization Profile'!$C$8</definedName>
    <definedName name="_Ctrl_136" localSheetId="15" hidden="1">#REF!</definedName>
    <definedName name="_Ctrl_136" localSheetId="18" hidden="1">#REF!</definedName>
    <definedName name="_Ctrl_136" hidden="1">#REF!</definedName>
    <definedName name="_Ctrl_137" localSheetId="19" hidden="1">#REF!</definedName>
    <definedName name="_Ctrl_137" localSheetId="8" hidden="1">#REF!</definedName>
    <definedName name="_Ctrl_137" localSheetId="16" hidden="1">#REF!</definedName>
    <definedName name="_Ctrl_137" localSheetId="2" hidden="1">'Organization Profile'!$C$9</definedName>
    <definedName name="_Ctrl_137" localSheetId="15" hidden="1">#REF!</definedName>
    <definedName name="_Ctrl_137" localSheetId="18" hidden="1">#REF!</definedName>
    <definedName name="_Ctrl_137" hidden="1">#REF!</definedName>
    <definedName name="_Ctrl_138" localSheetId="19" hidden="1">#REF!</definedName>
    <definedName name="_Ctrl_138" localSheetId="8" hidden="1">#REF!</definedName>
    <definedName name="_Ctrl_138" localSheetId="16" hidden="1">#REF!</definedName>
    <definedName name="_Ctrl_138" localSheetId="2" hidden="1">#REF!</definedName>
    <definedName name="_Ctrl_138" localSheetId="17" hidden="1">#REF!</definedName>
    <definedName name="_Ctrl_138" localSheetId="15" hidden="1">#REF!</definedName>
    <definedName name="_Ctrl_138" localSheetId="9">#REF!</definedName>
    <definedName name="_Ctrl_138" localSheetId="18" hidden="1">#REF!</definedName>
    <definedName name="_Ctrl_138" hidden="1">#REF!</definedName>
    <definedName name="_Ctrl_139" localSheetId="19" hidden="1">#REF!</definedName>
    <definedName name="_Ctrl_139" localSheetId="8" hidden="1">#REF!</definedName>
    <definedName name="_Ctrl_139" localSheetId="16" hidden="1">#REF!</definedName>
    <definedName name="_Ctrl_139" localSheetId="2" hidden="1">#REF!</definedName>
    <definedName name="_Ctrl_139" localSheetId="17" hidden="1">#REF!</definedName>
    <definedName name="_Ctrl_139" localSheetId="15" hidden="1">#REF!</definedName>
    <definedName name="_Ctrl_139" localSheetId="9">#REF!</definedName>
    <definedName name="_Ctrl_139" localSheetId="18" hidden="1">#REF!</definedName>
    <definedName name="_Ctrl_139" hidden="1">#REF!</definedName>
    <definedName name="_Ctrl_14" localSheetId="5" hidden="1">' Circularity &amp; Waste'!#REF!</definedName>
    <definedName name="_Ctrl_14" localSheetId="19" hidden="1">#REF!</definedName>
    <definedName name="_Ctrl_14" localSheetId="14" hidden="1">Community!#REF!</definedName>
    <definedName name="_Ctrl_14" localSheetId="13" hidden="1">Diversity!#REF!</definedName>
    <definedName name="_Ctrl_14" localSheetId="6" hidden="1">Encroachment!#REF!</definedName>
    <definedName name="_Ctrl_14" localSheetId="3" hidden="1">Energy!#REF!</definedName>
    <definedName name="_Ctrl_14" localSheetId="8" hidden="1">'GHG Emissions'!#REF!</definedName>
    <definedName name="_Ctrl_14" localSheetId="16" hidden="1">'Governance '!$J$16</definedName>
    <definedName name="_Ctrl_14" localSheetId="11" hidden="1">Health!#REF!</definedName>
    <definedName name="_Ctrl_14" localSheetId="1">#REF!</definedName>
    <definedName name="_Ctrl_14" localSheetId="7" hidden="1">'Non-GHG Emissions'!#REF!</definedName>
    <definedName name="_Ctrl_14" localSheetId="2" hidden="1">#REF!</definedName>
    <definedName name="_Ctrl_14" localSheetId="17" hidden="1">'Overall Scores'!#REF!</definedName>
    <definedName name="_Ctrl_14" localSheetId="0">#REF!</definedName>
    <definedName name="_Ctrl_14" localSheetId="15" hidden="1">'Positive Impacts'!#REF!</definedName>
    <definedName name="_Ctrl_14" localSheetId="9">#REF!</definedName>
    <definedName name="_Ctrl_14" localSheetId="18" hidden="1">#REF!</definedName>
    <definedName name="_Ctrl_14" localSheetId="12" hidden="1">Terms!#REF!</definedName>
    <definedName name="_Ctrl_14" localSheetId="10" hidden="1">Wages!#REF!</definedName>
    <definedName name="_Ctrl_14" localSheetId="4" hidden="1">Water!#REF!</definedName>
    <definedName name="_Ctrl_14" hidden="1">#REF!</definedName>
    <definedName name="_Ctrl_140" localSheetId="19" hidden="1">#REF!</definedName>
    <definedName name="_Ctrl_140" localSheetId="8" hidden="1">#REF!</definedName>
    <definedName name="_Ctrl_140" localSheetId="16" hidden="1">#REF!</definedName>
    <definedName name="_Ctrl_140" localSheetId="2" hidden="1">#REF!</definedName>
    <definedName name="_Ctrl_140" localSheetId="17" hidden="1">#REF!</definedName>
    <definedName name="_Ctrl_140" localSheetId="15" hidden="1">#REF!</definedName>
    <definedName name="_Ctrl_140" localSheetId="9">#REF!</definedName>
    <definedName name="_Ctrl_140" localSheetId="18" hidden="1">#REF!</definedName>
    <definedName name="_Ctrl_140" hidden="1">#REF!</definedName>
    <definedName name="_Ctrl_141" localSheetId="19" hidden="1">'[9]&lt;IR&gt; Caps - Fin''l, Man''g, Int''l'!#REF!</definedName>
    <definedName name="_Ctrl_141" localSheetId="8" hidden="1">#REF!</definedName>
    <definedName name="_Ctrl_141" localSheetId="16" hidden="1">#REF!</definedName>
    <definedName name="_Ctrl_141" localSheetId="2" hidden="1">#REF!</definedName>
    <definedName name="_Ctrl_141" localSheetId="17" hidden="1">#REF!</definedName>
    <definedName name="_Ctrl_141" localSheetId="15" hidden="1">#REF!</definedName>
    <definedName name="_Ctrl_141" localSheetId="9" hidden="1">#REF!</definedName>
    <definedName name="_Ctrl_141" localSheetId="18" hidden="1">'[9]&lt;IR&gt; Caps - Fin''l, Man''g, Int''l'!#REF!</definedName>
    <definedName name="_Ctrl_141" hidden="1">#REF!</definedName>
    <definedName name="_Ctrl_142" localSheetId="19" hidden="1">#REF!</definedName>
    <definedName name="_Ctrl_142" localSheetId="8" hidden="1">#REF!</definedName>
    <definedName name="_Ctrl_142" localSheetId="16" hidden="1">#REF!</definedName>
    <definedName name="_Ctrl_142" localSheetId="2" hidden="1">#REF!</definedName>
    <definedName name="_Ctrl_142" localSheetId="17" hidden="1">#REF!</definedName>
    <definedName name="_Ctrl_142" localSheetId="9" hidden="1">#REF!</definedName>
    <definedName name="_Ctrl_142" localSheetId="18" hidden="1">#REF!</definedName>
    <definedName name="_Ctrl_142" hidden="1">#REF!</definedName>
    <definedName name="_Ctrl_143" localSheetId="19" hidden="1">#REF!</definedName>
    <definedName name="_Ctrl_143" localSheetId="8" hidden="1">#REF!</definedName>
    <definedName name="_Ctrl_143" localSheetId="16" hidden="1">#REF!</definedName>
    <definedName name="_Ctrl_143" localSheetId="2" hidden="1">#REF!</definedName>
    <definedName name="_Ctrl_143" localSheetId="17" hidden="1">#REF!</definedName>
    <definedName name="_Ctrl_143" localSheetId="9" hidden="1">#REF!</definedName>
    <definedName name="_Ctrl_143" localSheetId="18" hidden="1">#REF!</definedName>
    <definedName name="_Ctrl_143" hidden="1">#REF!</definedName>
    <definedName name="_Ctrl_144" localSheetId="8" hidden="1">#REF!</definedName>
    <definedName name="_Ctrl_144" localSheetId="16" hidden="1">#REF!</definedName>
    <definedName name="_Ctrl_144" localSheetId="2" hidden="1">#REF!</definedName>
    <definedName name="_Ctrl_144" localSheetId="9" hidden="1">#REF!</definedName>
    <definedName name="_Ctrl_144" hidden="1">#REF!</definedName>
    <definedName name="_Ctrl_145" localSheetId="8" hidden="1">#REF!</definedName>
    <definedName name="_Ctrl_145" localSheetId="16" hidden="1">#REF!</definedName>
    <definedName name="_Ctrl_145" localSheetId="2" hidden="1">#REF!</definedName>
    <definedName name="_Ctrl_145" localSheetId="9" hidden="1">#REF!</definedName>
    <definedName name="_Ctrl_145" hidden="1">#REF!</definedName>
    <definedName name="_Ctrl_146" localSheetId="8" hidden="1">#REF!</definedName>
    <definedName name="_Ctrl_146" localSheetId="16" hidden="1">#REF!</definedName>
    <definedName name="_Ctrl_146" localSheetId="2" hidden="1">#REF!</definedName>
    <definedName name="_Ctrl_146" localSheetId="9" hidden="1">#REF!</definedName>
    <definedName name="_Ctrl_146" hidden="1">#REF!</definedName>
    <definedName name="_Ctrl_147" localSheetId="8" hidden="1">#REF!</definedName>
    <definedName name="_Ctrl_147" localSheetId="16" hidden="1">#REF!</definedName>
    <definedName name="_Ctrl_147" localSheetId="1">#REF!</definedName>
    <definedName name="_Ctrl_147" localSheetId="2" hidden="1">#REF!</definedName>
    <definedName name="_Ctrl_147" localSheetId="0">#REF!</definedName>
    <definedName name="_Ctrl_147" localSheetId="9">#REF!</definedName>
    <definedName name="_Ctrl_147" hidden="1">#REF!</definedName>
    <definedName name="_Ctrl_148" localSheetId="8" hidden="1">#REF!</definedName>
    <definedName name="_Ctrl_148" localSheetId="16" hidden="1">#REF!</definedName>
    <definedName name="_Ctrl_148" localSheetId="1">#REF!</definedName>
    <definedName name="_Ctrl_148" localSheetId="2" hidden="1">#REF!</definedName>
    <definedName name="_Ctrl_148" localSheetId="0">#REF!</definedName>
    <definedName name="_Ctrl_148" localSheetId="9">#REF!</definedName>
    <definedName name="_Ctrl_148" hidden="1">#REF!</definedName>
    <definedName name="_Ctrl_149" localSheetId="8" hidden="1">#REF!</definedName>
    <definedName name="_Ctrl_149" localSheetId="16" hidden="1">#REF!</definedName>
    <definedName name="_Ctrl_149" localSheetId="1">#REF!</definedName>
    <definedName name="_Ctrl_149" localSheetId="2" hidden="1">#REF!</definedName>
    <definedName name="_Ctrl_149" localSheetId="0">#REF!</definedName>
    <definedName name="_Ctrl_149" localSheetId="9">#REF!</definedName>
    <definedName name="_Ctrl_149" hidden="1">#REF!</definedName>
    <definedName name="_Ctrl_15" localSheetId="5" hidden="1">' Circularity &amp; Waste'!#REF!</definedName>
    <definedName name="_Ctrl_15" localSheetId="19" hidden="1">#REF!</definedName>
    <definedName name="_Ctrl_15" localSheetId="14" hidden="1">Community!#REF!</definedName>
    <definedName name="_Ctrl_15" localSheetId="13" hidden="1">Diversity!#REF!</definedName>
    <definedName name="_Ctrl_15" localSheetId="6" hidden="1">Encroachment!#REF!</definedName>
    <definedName name="_Ctrl_15" localSheetId="3" hidden="1">Energy!#REF!</definedName>
    <definedName name="_Ctrl_15" localSheetId="8" hidden="1">'GHG Emissions'!#REF!</definedName>
    <definedName name="_Ctrl_15" localSheetId="16" hidden="1">'Governance '!#REF!</definedName>
    <definedName name="_Ctrl_15" localSheetId="11" hidden="1">Health!#REF!</definedName>
    <definedName name="_Ctrl_15" localSheetId="1">#REF!</definedName>
    <definedName name="_Ctrl_15" localSheetId="7" hidden="1">'Non-GHG Emissions'!#REF!</definedName>
    <definedName name="_Ctrl_15" localSheetId="2" hidden="1">#REF!</definedName>
    <definedName name="_Ctrl_15" localSheetId="17" hidden="1">'Overall Scores'!#REF!</definedName>
    <definedName name="_Ctrl_15" localSheetId="0">#REF!</definedName>
    <definedName name="_Ctrl_15" localSheetId="15" hidden="1">'Positive Impacts'!#REF!</definedName>
    <definedName name="_Ctrl_15" localSheetId="9">#REF!</definedName>
    <definedName name="_Ctrl_15" localSheetId="18" hidden="1">#REF!</definedName>
    <definedName name="_Ctrl_15" localSheetId="12" hidden="1">Terms!#REF!</definedName>
    <definedName name="_Ctrl_15" localSheetId="10" hidden="1">Wages!#REF!</definedName>
    <definedName name="_Ctrl_15" localSheetId="4" hidden="1">Water!#REF!</definedName>
    <definedName name="_Ctrl_15" hidden="1">#REF!</definedName>
    <definedName name="_Ctrl_150" localSheetId="8" hidden="1">#REF!</definedName>
    <definedName name="_Ctrl_150" localSheetId="16" hidden="1">#REF!</definedName>
    <definedName name="_Ctrl_150" localSheetId="1">#REF!</definedName>
    <definedName name="_Ctrl_150" localSheetId="2" hidden="1">#REF!</definedName>
    <definedName name="_Ctrl_150" localSheetId="0">#REF!</definedName>
    <definedName name="_Ctrl_150" localSheetId="9">#REF!</definedName>
    <definedName name="_Ctrl_150" hidden="1">#REF!</definedName>
    <definedName name="_Ctrl_151" localSheetId="8" hidden="1">#REF!</definedName>
    <definedName name="_Ctrl_151" localSheetId="16" hidden="1">#REF!</definedName>
    <definedName name="_Ctrl_151" localSheetId="1">#REF!</definedName>
    <definedName name="_Ctrl_151" localSheetId="2" hidden="1">#REF!</definedName>
    <definedName name="_Ctrl_151" localSheetId="0">#REF!</definedName>
    <definedName name="_Ctrl_151" localSheetId="9">#REF!</definedName>
    <definedName name="_Ctrl_151" hidden="1">#REF!</definedName>
    <definedName name="_Ctrl_152" localSheetId="8" hidden="1">#REF!</definedName>
    <definedName name="_Ctrl_152" localSheetId="16" hidden="1">#REF!</definedName>
    <definedName name="_Ctrl_152" localSheetId="1">#REF!</definedName>
    <definedName name="_Ctrl_152" localSheetId="2" hidden="1">#REF!</definedName>
    <definedName name="_Ctrl_152" localSheetId="0">#REF!</definedName>
    <definedName name="_Ctrl_152" localSheetId="9">#REF!</definedName>
    <definedName name="_Ctrl_152" hidden="1">#REF!</definedName>
    <definedName name="_Ctrl_153" localSheetId="8" hidden="1">#REF!</definedName>
    <definedName name="_Ctrl_153" localSheetId="16" hidden="1">#REF!</definedName>
    <definedName name="_Ctrl_153" localSheetId="1">#REF!</definedName>
    <definedName name="_Ctrl_153" localSheetId="2" hidden="1">#REF!</definedName>
    <definedName name="_Ctrl_153" localSheetId="0">#REF!</definedName>
    <definedName name="_Ctrl_153" localSheetId="9">#REF!</definedName>
    <definedName name="_Ctrl_153" hidden="1">#REF!</definedName>
    <definedName name="_Ctrl_154" localSheetId="8" hidden="1">#REF!</definedName>
    <definedName name="_Ctrl_154" localSheetId="16" hidden="1">#REF!</definedName>
    <definedName name="_Ctrl_154" localSheetId="1">#REF!</definedName>
    <definedName name="_Ctrl_154" localSheetId="2" hidden="1">#REF!</definedName>
    <definedName name="_Ctrl_154" localSheetId="0">#REF!</definedName>
    <definedName name="_Ctrl_154" localSheetId="9">#REF!</definedName>
    <definedName name="_Ctrl_154" hidden="1">#REF!</definedName>
    <definedName name="_Ctrl_155" localSheetId="8" hidden="1">#REF!</definedName>
    <definedName name="_Ctrl_155" localSheetId="16" hidden="1">#REF!</definedName>
    <definedName name="_Ctrl_155" localSheetId="1">#REF!</definedName>
    <definedName name="_Ctrl_155" localSheetId="2" hidden="1">#REF!</definedName>
    <definedName name="_Ctrl_155" localSheetId="0">#REF!</definedName>
    <definedName name="_Ctrl_155" localSheetId="9">#REF!</definedName>
    <definedName name="_Ctrl_155" hidden="1">#REF!</definedName>
    <definedName name="_Ctrl_156" localSheetId="8" hidden="1">#REF!</definedName>
    <definedName name="_Ctrl_156" localSheetId="16" hidden="1">#REF!</definedName>
    <definedName name="_Ctrl_156" localSheetId="1">#REF!</definedName>
    <definedName name="_Ctrl_156" localSheetId="2" hidden="1">#REF!</definedName>
    <definedName name="_Ctrl_156" localSheetId="0">#REF!</definedName>
    <definedName name="_Ctrl_156" localSheetId="9">#REF!</definedName>
    <definedName name="_Ctrl_156" hidden="1">#REF!</definedName>
    <definedName name="_Ctrl_157" localSheetId="8" hidden="1">#REF!</definedName>
    <definedName name="_Ctrl_157" localSheetId="16" hidden="1">#REF!</definedName>
    <definedName name="_Ctrl_157" localSheetId="1">#REF!</definedName>
    <definedName name="_Ctrl_157" localSheetId="2" hidden="1">#REF!</definedName>
    <definedName name="_Ctrl_157" localSheetId="0">#REF!</definedName>
    <definedName name="_Ctrl_157" localSheetId="9">#REF!</definedName>
    <definedName name="_Ctrl_157" hidden="1">#REF!</definedName>
    <definedName name="_Ctrl_158" localSheetId="8" hidden="1">#REF!</definedName>
    <definedName name="_Ctrl_158" localSheetId="16" hidden="1">#REF!</definedName>
    <definedName name="_Ctrl_158" localSheetId="1">#REF!</definedName>
    <definedName name="_Ctrl_158" localSheetId="2" hidden="1">#REF!</definedName>
    <definedName name="_Ctrl_158" localSheetId="0">#REF!</definedName>
    <definedName name="_Ctrl_158" localSheetId="9">#REF!</definedName>
    <definedName name="_Ctrl_158" hidden="1">#REF!</definedName>
    <definedName name="_Ctrl_159" localSheetId="8" hidden="1">#REF!</definedName>
    <definedName name="_Ctrl_159" localSheetId="16" hidden="1">#REF!</definedName>
    <definedName name="_Ctrl_159" localSheetId="1">#REF!</definedName>
    <definedName name="_Ctrl_159" localSheetId="2" hidden="1">#REF!</definedName>
    <definedName name="_Ctrl_159" localSheetId="0">#REF!</definedName>
    <definedName name="_Ctrl_159" localSheetId="9">#REF!</definedName>
    <definedName name="_Ctrl_159" hidden="1">#REF!</definedName>
    <definedName name="_Ctrl_16" localSheetId="5" hidden="1">' Circularity &amp; Waste'!#REF!</definedName>
    <definedName name="_Ctrl_16" localSheetId="19" hidden="1">#REF!</definedName>
    <definedName name="_Ctrl_16" localSheetId="14" hidden="1">Community!#REF!</definedName>
    <definedName name="_Ctrl_16" localSheetId="13" hidden="1">Diversity!#REF!</definedName>
    <definedName name="_Ctrl_16" localSheetId="6" hidden="1">Encroachment!#REF!</definedName>
    <definedName name="_Ctrl_16" localSheetId="3" hidden="1">Energy!#REF!</definedName>
    <definedName name="_Ctrl_16" localSheetId="8" hidden="1">'GHG Emissions'!#REF!</definedName>
    <definedName name="_Ctrl_16" localSheetId="16" hidden="1">'Governance '!$J$13</definedName>
    <definedName name="_Ctrl_16" localSheetId="11" hidden="1">Health!#REF!</definedName>
    <definedName name="_Ctrl_16" localSheetId="1">#REF!</definedName>
    <definedName name="_Ctrl_16" localSheetId="7" hidden="1">'Non-GHG Emissions'!#REF!</definedName>
    <definedName name="_Ctrl_16" localSheetId="2" hidden="1">#REF!</definedName>
    <definedName name="_Ctrl_16" localSheetId="17" hidden="1">'Overall Scores'!#REF!</definedName>
    <definedName name="_Ctrl_16" localSheetId="0">#REF!</definedName>
    <definedName name="_Ctrl_16" localSheetId="15" hidden="1">'Positive Impacts'!#REF!</definedName>
    <definedName name="_Ctrl_16" localSheetId="9">#REF!</definedName>
    <definedName name="_Ctrl_16" localSheetId="18" hidden="1">#REF!</definedName>
    <definedName name="_Ctrl_16" localSheetId="12" hidden="1">Terms!#REF!</definedName>
    <definedName name="_Ctrl_16" localSheetId="10" hidden="1">Wages!#REF!</definedName>
    <definedName name="_Ctrl_16" localSheetId="4" hidden="1">Water!#REF!</definedName>
    <definedName name="_Ctrl_16" hidden="1">#REF!</definedName>
    <definedName name="_Ctrl_160" localSheetId="8" hidden="1">#REF!</definedName>
    <definedName name="_Ctrl_160" localSheetId="16" hidden="1">#REF!</definedName>
    <definedName name="_Ctrl_160" localSheetId="1">#REF!</definedName>
    <definedName name="_Ctrl_160" localSheetId="2" hidden="1">#REF!</definedName>
    <definedName name="_Ctrl_160" localSheetId="0">#REF!</definedName>
    <definedName name="_Ctrl_160" localSheetId="9">#REF!</definedName>
    <definedName name="_Ctrl_160" hidden="1">#REF!</definedName>
    <definedName name="_Ctrl_161" localSheetId="8" hidden="1">#REF!</definedName>
    <definedName name="_Ctrl_161" localSheetId="16" hidden="1">#REF!</definedName>
    <definedName name="_Ctrl_161" localSheetId="1">#REF!</definedName>
    <definedName name="_Ctrl_161" localSheetId="2" hidden="1">#REF!</definedName>
    <definedName name="_Ctrl_161" localSheetId="0">#REF!</definedName>
    <definedName name="_Ctrl_161" localSheetId="9">#REF!</definedName>
    <definedName name="_Ctrl_161" hidden="1">#REF!</definedName>
    <definedName name="_Ctrl_162" localSheetId="8" hidden="1">#REF!</definedName>
    <definedName name="_Ctrl_162" localSheetId="16" hidden="1">#REF!</definedName>
    <definedName name="_Ctrl_162" localSheetId="1">#REF!</definedName>
    <definedName name="_Ctrl_162" localSheetId="2" hidden="1">#REF!</definedName>
    <definedName name="_Ctrl_162" localSheetId="0">#REF!</definedName>
    <definedName name="_Ctrl_162" localSheetId="9">#REF!</definedName>
    <definedName name="_Ctrl_162" hidden="1">#REF!</definedName>
    <definedName name="_Ctrl_163" localSheetId="8" hidden="1">#REF!</definedName>
    <definedName name="_Ctrl_163" localSheetId="16" hidden="1">#REF!</definedName>
    <definedName name="_Ctrl_163" localSheetId="1">#REF!</definedName>
    <definedName name="_Ctrl_163" localSheetId="2" hidden="1">#REF!</definedName>
    <definedName name="_Ctrl_163" localSheetId="0">#REF!</definedName>
    <definedName name="_Ctrl_163" localSheetId="9">#REF!</definedName>
    <definedName name="_Ctrl_163" hidden="1">#REF!</definedName>
    <definedName name="_Ctrl_164" localSheetId="8" hidden="1">#REF!</definedName>
    <definedName name="_Ctrl_164" localSheetId="16" hidden="1">#REF!</definedName>
    <definedName name="_Ctrl_164" localSheetId="1">#REF!</definedName>
    <definedName name="_Ctrl_164" localSheetId="2" hidden="1">#REF!</definedName>
    <definedName name="_Ctrl_164" localSheetId="0">#REF!</definedName>
    <definedName name="_Ctrl_164" localSheetId="9">#REF!</definedName>
    <definedName name="_Ctrl_164" hidden="1">#REF!</definedName>
    <definedName name="_Ctrl_165" localSheetId="8" hidden="1">#REF!</definedName>
    <definedName name="_Ctrl_165" localSheetId="16" hidden="1">#REF!</definedName>
    <definedName name="_Ctrl_165" localSheetId="2" hidden="1">#REF!</definedName>
    <definedName name="_Ctrl_165" localSheetId="9" hidden="1">#REF!</definedName>
    <definedName name="_Ctrl_165" hidden="1">#REF!</definedName>
    <definedName name="_Ctrl_166" localSheetId="8" hidden="1">#REF!</definedName>
    <definedName name="_Ctrl_166" localSheetId="16" hidden="1">#REF!</definedName>
    <definedName name="_Ctrl_166" localSheetId="2" hidden="1">#REF!</definedName>
    <definedName name="_Ctrl_166" localSheetId="9" hidden="1">#REF!</definedName>
    <definedName name="_Ctrl_166" hidden="1">#REF!</definedName>
    <definedName name="_Ctrl_167" localSheetId="8" hidden="1">#REF!</definedName>
    <definedName name="_Ctrl_167" localSheetId="16" hidden="1">#REF!</definedName>
    <definedName name="_Ctrl_167" localSheetId="2" hidden="1">#REF!</definedName>
    <definedName name="_Ctrl_167" localSheetId="9" hidden="1">#REF!</definedName>
    <definedName name="_Ctrl_167" hidden="1">#REF!</definedName>
    <definedName name="_Ctrl_168" localSheetId="8" hidden="1">#REF!</definedName>
    <definedName name="_Ctrl_168" localSheetId="16" hidden="1">#REF!</definedName>
    <definedName name="_Ctrl_168" localSheetId="2" hidden="1">#REF!</definedName>
    <definedName name="_Ctrl_168" localSheetId="9" hidden="1">#REF!</definedName>
    <definedName name="_Ctrl_168" hidden="1">#REF!</definedName>
    <definedName name="_Ctrl_169" localSheetId="8" hidden="1">#REF!</definedName>
    <definedName name="_Ctrl_169" localSheetId="16" hidden="1">#REF!</definedName>
    <definedName name="_Ctrl_169" localSheetId="2" hidden="1">#REF!</definedName>
    <definedName name="_Ctrl_169" localSheetId="9" hidden="1">#REF!</definedName>
    <definedName name="_Ctrl_169" hidden="1">#REF!</definedName>
    <definedName name="_Ctrl_17" localSheetId="5" hidden="1">' Circularity &amp; Waste'!#REF!</definedName>
    <definedName name="_Ctrl_17" localSheetId="19" hidden="1">#REF!</definedName>
    <definedName name="_Ctrl_17" localSheetId="14" hidden="1">Community!#REF!</definedName>
    <definedName name="_Ctrl_17" localSheetId="13" hidden="1">Diversity!#REF!</definedName>
    <definedName name="_Ctrl_17" localSheetId="6" hidden="1">Encroachment!#REF!</definedName>
    <definedName name="_Ctrl_17" localSheetId="3" hidden="1">Energy!#REF!</definedName>
    <definedName name="_Ctrl_17" localSheetId="8" hidden="1">'GHG Emissions'!#REF!</definedName>
    <definedName name="_Ctrl_17" localSheetId="16" hidden="1">'Governance '!$B$17</definedName>
    <definedName name="_Ctrl_17" localSheetId="11" hidden="1">Health!#REF!</definedName>
    <definedName name="_Ctrl_17" localSheetId="1">#REF!</definedName>
    <definedName name="_Ctrl_17" localSheetId="7" hidden="1">'Non-GHG Emissions'!#REF!</definedName>
    <definedName name="_Ctrl_17" localSheetId="2" hidden="1">#REF!</definedName>
    <definedName name="_Ctrl_17" localSheetId="17" hidden="1">'Overall Scores'!#REF!</definedName>
    <definedName name="_Ctrl_17" localSheetId="0">#REF!</definedName>
    <definedName name="_Ctrl_17" localSheetId="15" hidden="1">'Positive Impacts'!#REF!</definedName>
    <definedName name="_Ctrl_17" localSheetId="9">#REF!</definedName>
    <definedName name="_Ctrl_17" localSheetId="18" hidden="1">#REF!</definedName>
    <definedName name="_Ctrl_17" localSheetId="12" hidden="1">Terms!#REF!</definedName>
    <definedName name="_Ctrl_17" localSheetId="10" hidden="1">Wages!#REF!</definedName>
    <definedName name="_Ctrl_17" localSheetId="4" hidden="1">Water!#REF!</definedName>
    <definedName name="_Ctrl_17" hidden="1">#REF!</definedName>
    <definedName name="_Ctrl_170" localSheetId="8" hidden="1">#REF!</definedName>
    <definedName name="_Ctrl_170" localSheetId="16" hidden="1">#REF!</definedName>
    <definedName name="_Ctrl_170" localSheetId="2" hidden="1">#REF!</definedName>
    <definedName name="_Ctrl_170" localSheetId="15" hidden="1">#REF!</definedName>
    <definedName name="_Ctrl_170" localSheetId="9" hidden="1">#REF!</definedName>
    <definedName name="_Ctrl_170" hidden="1">#REF!</definedName>
    <definedName name="_Ctrl_171" localSheetId="8" hidden="1">#REF!</definedName>
    <definedName name="_Ctrl_171" localSheetId="16" hidden="1">#REF!</definedName>
    <definedName name="_Ctrl_171" localSheetId="2" hidden="1">#REF!</definedName>
    <definedName name="_Ctrl_171" localSheetId="9" hidden="1">#REF!</definedName>
    <definedName name="_Ctrl_171" hidden="1">#REF!</definedName>
    <definedName name="_Ctrl_172" localSheetId="8" hidden="1">#REF!</definedName>
    <definedName name="_Ctrl_172" localSheetId="16" hidden="1">#REF!</definedName>
    <definedName name="_Ctrl_172" localSheetId="2" hidden="1">#REF!</definedName>
    <definedName name="_Ctrl_172" localSheetId="9" hidden="1">#REF!</definedName>
    <definedName name="_Ctrl_172" hidden="1">#REF!</definedName>
    <definedName name="_Ctrl_173" localSheetId="8" hidden="1">#REF!</definedName>
    <definedName name="_Ctrl_173" localSheetId="16" hidden="1">#REF!</definedName>
    <definedName name="_Ctrl_173" localSheetId="2" hidden="1">#REF!</definedName>
    <definedName name="_Ctrl_173" localSheetId="9" hidden="1">#REF!</definedName>
    <definedName name="_Ctrl_173" hidden="1">#REF!</definedName>
    <definedName name="_Ctrl_174" localSheetId="8" hidden="1">#REF!</definedName>
    <definedName name="_Ctrl_174" localSheetId="16" hidden="1">#REF!</definedName>
    <definedName name="_Ctrl_174" localSheetId="2" hidden="1">'Organization Profile'!$C$10</definedName>
    <definedName name="_Ctrl_174" localSheetId="15" hidden="1">#REF!</definedName>
    <definedName name="_Ctrl_174" hidden="1">#REF!</definedName>
    <definedName name="_Ctrl_175" localSheetId="8" hidden="1">#REF!</definedName>
    <definedName name="_Ctrl_175" localSheetId="16" hidden="1">#REF!</definedName>
    <definedName name="_Ctrl_175" localSheetId="2" hidden="1">'Organization Profile'!$C$11</definedName>
    <definedName name="_Ctrl_175" localSheetId="15" hidden="1">#REF!</definedName>
    <definedName name="_Ctrl_175" hidden="1">#REF!</definedName>
    <definedName name="_Ctrl_176" localSheetId="8" hidden="1">#REF!</definedName>
    <definedName name="_Ctrl_176" localSheetId="16" hidden="1">#REF!</definedName>
    <definedName name="_Ctrl_176" localSheetId="2" hidden="1">'Organization Profile'!#REF!</definedName>
    <definedName name="_Ctrl_176" localSheetId="15" hidden="1">#REF!</definedName>
    <definedName name="_Ctrl_176" hidden="1">#REF!</definedName>
    <definedName name="_Ctrl_177" localSheetId="8" hidden="1">#REF!</definedName>
    <definedName name="_Ctrl_177" localSheetId="16" hidden="1">#REF!</definedName>
    <definedName name="_Ctrl_177" localSheetId="2" hidden="1">'Organization Profile'!#REF!</definedName>
    <definedName name="_Ctrl_177" localSheetId="15" hidden="1">#REF!</definedName>
    <definedName name="_Ctrl_177" localSheetId="9" hidden="1">'[1]Organization Profile'!#REF!</definedName>
    <definedName name="_Ctrl_177" hidden="1">#REF!</definedName>
    <definedName name="_Ctrl_178" localSheetId="8" hidden="1">#REF!</definedName>
    <definedName name="_Ctrl_178" localSheetId="16" hidden="1">#REF!</definedName>
    <definedName name="_Ctrl_178" localSheetId="2" hidden="1">'Organization Profile'!#REF!</definedName>
    <definedName name="_Ctrl_178" localSheetId="15" hidden="1">#REF!</definedName>
    <definedName name="_Ctrl_178" localSheetId="9" hidden="1">'[1]Organization Profile'!#REF!</definedName>
    <definedName name="_Ctrl_178" hidden="1">#REF!</definedName>
    <definedName name="_Ctrl_179" localSheetId="8" hidden="1">#REF!</definedName>
    <definedName name="_Ctrl_179" localSheetId="16" hidden="1">#REF!</definedName>
    <definedName name="_Ctrl_179" localSheetId="2" hidden="1">'Organization Profile'!#REF!</definedName>
    <definedName name="_Ctrl_179" localSheetId="15" hidden="1">#REF!</definedName>
    <definedName name="_Ctrl_179" localSheetId="9" hidden="1">'[1]Organization Profile'!#REF!</definedName>
    <definedName name="_Ctrl_179" hidden="1">#REF!</definedName>
    <definedName name="_Ctrl_18" localSheetId="19" hidden="1">#REF!</definedName>
    <definedName name="_Ctrl_18" localSheetId="8" hidden="1">#REF!</definedName>
    <definedName name="_Ctrl_18" localSheetId="16" hidden="1">#REF!</definedName>
    <definedName name="_Ctrl_18" localSheetId="1">#REF!</definedName>
    <definedName name="_Ctrl_18" localSheetId="2" hidden="1">'Organization Profile'!$C$4</definedName>
    <definedName name="_Ctrl_18" localSheetId="17" hidden="1">#REF!</definedName>
    <definedName name="_Ctrl_18" localSheetId="0">#REF!</definedName>
    <definedName name="_Ctrl_18" localSheetId="15" hidden="1">#REF!</definedName>
    <definedName name="_Ctrl_18" localSheetId="9" hidden="1">#REF!</definedName>
    <definedName name="_Ctrl_18" localSheetId="18" hidden="1">#REF!</definedName>
    <definedName name="_Ctrl_18" hidden="1">#REF!</definedName>
    <definedName name="_Ctrl_180" localSheetId="8" hidden="1">#REF!</definedName>
    <definedName name="_Ctrl_180" localSheetId="16" hidden="1">[7]Energy!#REF!</definedName>
    <definedName name="_Ctrl_180" localSheetId="2" hidden="1">[8]Energy!#REF!</definedName>
    <definedName name="_Ctrl_180" localSheetId="15" hidden="1">#REF!</definedName>
    <definedName name="_Ctrl_180" localSheetId="9" hidden="1">[10]Energy!#REF!</definedName>
    <definedName name="_Ctrl_180" hidden="1">Energy!#REF!</definedName>
    <definedName name="_Ctrl_188" localSheetId="8" hidden="1">#REF!</definedName>
    <definedName name="_Ctrl_188" localSheetId="16" hidden="1">#REF!</definedName>
    <definedName name="_Ctrl_188" localSheetId="2" hidden="1">#REF!</definedName>
    <definedName name="_Ctrl_188" localSheetId="15" hidden="1">#REF!</definedName>
    <definedName name="_Ctrl_188" localSheetId="9" hidden="1">#REF!</definedName>
    <definedName name="_Ctrl_188" hidden="1">#REF!</definedName>
    <definedName name="_Ctrl_189" localSheetId="8" hidden="1">#REF!</definedName>
    <definedName name="_Ctrl_189" localSheetId="16" hidden="1">#REF!</definedName>
    <definedName name="_Ctrl_189" localSheetId="2" hidden="1">#REF!</definedName>
    <definedName name="_Ctrl_189" localSheetId="15" hidden="1">#REF!</definedName>
    <definedName name="_Ctrl_189" localSheetId="9" hidden="1">#REF!</definedName>
    <definedName name="_Ctrl_189" hidden="1">#REF!</definedName>
    <definedName name="_Ctrl_19" localSheetId="19" hidden="1">#REF!</definedName>
    <definedName name="_Ctrl_19" localSheetId="8" hidden="1">#REF!</definedName>
    <definedName name="_Ctrl_19" localSheetId="16" hidden="1">#REF!</definedName>
    <definedName name="_Ctrl_19" localSheetId="1">#REF!</definedName>
    <definedName name="_Ctrl_19" localSheetId="2" hidden="1">'Organization Profile'!#REF!</definedName>
    <definedName name="_Ctrl_19" localSheetId="17" hidden="1">#REF!</definedName>
    <definedName name="_Ctrl_19" localSheetId="0">#REF!</definedName>
    <definedName name="_Ctrl_19" localSheetId="15" hidden="1">#REF!</definedName>
    <definedName name="_Ctrl_19" localSheetId="9" hidden="1">#REF!</definedName>
    <definedName name="_Ctrl_19" localSheetId="18" hidden="1">#REF!</definedName>
    <definedName name="_Ctrl_19" hidden="1">#REF!</definedName>
    <definedName name="_Ctrl_190" localSheetId="8" hidden="1">#REF!</definedName>
    <definedName name="_Ctrl_190" localSheetId="16" hidden="1">#REF!</definedName>
    <definedName name="_Ctrl_190" localSheetId="2" hidden="1">#REF!</definedName>
    <definedName name="_Ctrl_190" localSheetId="15" hidden="1">#REF!</definedName>
    <definedName name="_Ctrl_190" localSheetId="9" hidden="1">#REF!</definedName>
    <definedName name="_Ctrl_190" hidden="1">#REF!</definedName>
    <definedName name="_Ctrl_191" localSheetId="8" hidden="1">#REF!</definedName>
    <definedName name="_Ctrl_191" localSheetId="16" hidden="1">#REF!</definedName>
    <definedName name="_Ctrl_191" localSheetId="2" hidden="1">#REF!</definedName>
    <definedName name="_Ctrl_191" localSheetId="15" hidden="1">#REF!</definedName>
    <definedName name="_Ctrl_191" localSheetId="9" hidden="1">#REF!</definedName>
    <definedName name="_Ctrl_191" hidden="1">#REF!</definedName>
    <definedName name="_Ctrl_192" localSheetId="8" hidden="1">#REF!</definedName>
    <definedName name="_Ctrl_192" localSheetId="16" hidden="1">#REF!</definedName>
    <definedName name="_Ctrl_192" localSheetId="2" hidden="1">#REF!</definedName>
    <definedName name="_Ctrl_192" localSheetId="15" hidden="1">#REF!</definedName>
    <definedName name="_Ctrl_192" localSheetId="9" hidden="1">#REF!</definedName>
    <definedName name="_Ctrl_192" hidden="1">#REF!</definedName>
    <definedName name="_Ctrl_193" localSheetId="8" hidden="1">#REF!</definedName>
    <definedName name="_Ctrl_193" localSheetId="16" hidden="1">#REF!</definedName>
    <definedName name="_Ctrl_193" localSheetId="2" hidden="1">#REF!</definedName>
    <definedName name="_Ctrl_193" localSheetId="9" hidden="1">#REF!</definedName>
    <definedName name="_Ctrl_193" hidden="1">#REF!</definedName>
    <definedName name="_Ctrl_194" localSheetId="8" hidden="1">#REF!</definedName>
    <definedName name="_Ctrl_194" localSheetId="16" hidden="1">#REF!</definedName>
    <definedName name="_Ctrl_194" localSheetId="2" hidden="1">#REF!</definedName>
    <definedName name="_Ctrl_194" localSheetId="9" hidden="1">#REF!</definedName>
    <definedName name="_Ctrl_194" hidden="1">#REF!</definedName>
    <definedName name="_Ctrl_195" localSheetId="8" hidden="1">#REF!</definedName>
    <definedName name="_Ctrl_195" localSheetId="16" hidden="1">#REF!</definedName>
    <definedName name="_Ctrl_195" localSheetId="2" hidden="1">#REF!</definedName>
    <definedName name="_Ctrl_195" localSheetId="9" hidden="1">#REF!</definedName>
    <definedName name="_Ctrl_195" hidden="1">#REF!</definedName>
    <definedName name="_Ctrl_196" localSheetId="8" hidden="1">#REF!</definedName>
    <definedName name="_Ctrl_196" localSheetId="16" hidden="1">#REF!</definedName>
    <definedName name="_Ctrl_196" localSheetId="2" hidden="1">#REF!</definedName>
    <definedName name="_Ctrl_196" localSheetId="9" hidden="1">#REF!</definedName>
    <definedName name="_Ctrl_196" hidden="1">#REF!</definedName>
    <definedName name="_Ctrl_197" localSheetId="8" hidden="1">[4]Community!#REF!</definedName>
    <definedName name="_Ctrl_197" localSheetId="2" hidden="1">[4]Community!#REF!</definedName>
    <definedName name="_Ctrl_197" localSheetId="9" hidden="1">[4]Community!#REF!</definedName>
    <definedName name="_Ctrl_197" hidden="1">[4]Community!#REF!</definedName>
    <definedName name="_Ctrl_198" localSheetId="8" hidden="1">[4]Community!#REF!</definedName>
    <definedName name="_Ctrl_198" localSheetId="2" hidden="1">[4]Community!#REF!</definedName>
    <definedName name="_Ctrl_198" localSheetId="9" hidden="1">[4]Community!#REF!</definedName>
    <definedName name="_Ctrl_198" hidden="1">[4]Community!#REF!</definedName>
    <definedName name="_Ctrl_199" hidden="1">[4]Community!#REF!</definedName>
    <definedName name="_Ctrl_2" localSheetId="5" hidden="1">' Circularity &amp; Waste'!#REF!</definedName>
    <definedName name="_Ctrl_2" localSheetId="14" hidden="1">Community!#REF!</definedName>
    <definedName name="_Ctrl_2" localSheetId="13" hidden="1">Diversity!#REF!</definedName>
    <definedName name="_Ctrl_2" localSheetId="6" hidden="1">Encroachment!#REF!</definedName>
    <definedName name="_Ctrl_2" localSheetId="3" hidden="1">Energy!#REF!</definedName>
    <definedName name="_Ctrl_2" localSheetId="8" hidden="1">'GHG Emissions'!#REF!</definedName>
    <definedName name="_Ctrl_2" localSheetId="16" hidden="1">'Governance '!#REF!</definedName>
    <definedName name="_Ctrl_2" localSheetId="11" hidden="1">Health!#REF!</definedName>
    <definedName name="_Ctrl_2" localSheetId="1">#REF!</definedName>
    <definedName name="_Ctrl_2" localSheetId="7" hidden="1">'Non-GHG Emissions'!#REF!</definedName>
    <definedName name="_Ctrl_2" localSheetId="2" hidden="1">#REF!</definedName>
    <definedName name="_Ctrl_2" localSheetId="17" hidden="1">'Overall Scores'!#REF!</definedName>
    <definedName name="_Ctrl_2" localSheetId="0">#REF!</definedName>
    <definedName name="_Ctrl_2" localSheetId="15" hidden="1">'Positive Impacts'!#REF!</definedName>
    <definedName name="_Ctrl_2" localSheetId="9">Procurement!$C$17</definedName>
    <definedName name="_Ctrl_2" localSheetId="12" hidden="1">Terms!#REF!</definedName>
    <definedName name="_Ctrl_2" localSheetId="10" hidden="1">Wages!#REF!</definedName>
    <definedName name="_Ctrl_2" localSheetId="4" hidden="1">Water!#REF!</definedName>
    <definedName name="_Ctrl_2" hidden="1">#REF!</definedName>
    <definedName name="_Ctrl_20" localSheetId="19" hidden="1">#REF!</definedName>
    <definedName name="_Ctrl_20" localSheetId="8" hidden="1">#REF!</definedName>
    <definedName name="_Ctrl_20" localSheetId="16" hidden="1">#REF!</definedName>
    <definedName name="_Ctrl_20" localSheetId="1">#REF!</definedName>
    <definedName name="_Ctrl_20" localSheetId="2" hidden="1">'Organization Profile'!$C$5</definedName>
    <definedName name="_Ctrl_20" localSheetId="17" hidden="1">#REF!</definedName>
    <definedName name="_Ctrl_20" localSheetId="0">#REF!</definedName>
    <definedName name="_Ctrl_20" localSheetId="15" hidden="1">#REF!</definedName>
    <definedName name="_Ctrl_20" localSheetId="9" hidden="1">#REF!</definedName>
    <definedName name="_Ctrl_20" localSheetId="18" hidden="1">#REF!</definedName>
    <definedName name="_Ctrl_20" hidden="1">#REF!</definedName>
    <definedName name="_Ctrl_200" localSheetId="2" hidden="1">[4]Community!#REF!</definedName>
    <definedName name="_Ctrl_200" localSheetId="15" hidden="1">[4]Community!#REF!</definedName>
    <definedName name="_Ctrl_200" localSheetId="9" hidden="1">[4]Community!#REF!</definedName>
    <definedName name="_Ctrl_200" hidden="1">[4]Community!#REF!</definedName>
    <definedName name="_Ctrl_201" localSheetId="2" hidden="1">[4]Community!#REF!</definedName>
    <definedName name="_Ctrl_201" localSheetId="15" hidden="1">[4]Community!#REF!</definedName>
    <definedName name="_Ctrl_201" localSheetId="9" hidden="1">[4]Community!#REF!</definedName>
    <definedName name="_Ctrl_201" hidden="1">[4]Community!#REF!</definedName>
    <definedName name="_Ctrl_202" hidden="1">[4]Community!#REF!</definedName>
    <definedName name="_Ctrl_203" hidden="1">[4]Community!#REF!</definedName>
    <definedName name="_Ctrl_207" localSheetId="8" hidden="1">[2]Terms!#REF!</definedName>
    <definedName name="_Ctrl_207" localSheetId="2" hidden="1">[3]Terms!#REF!</definedName>
    <definedName name="_Ctrl_207" localSheetId="15" hidden="1">[2]Terms!#REF!</definedName>
    <definedName name="_Ctrl_207" hidden="1">[3]Terms!#REF!</definedName>
    <definedName name="_Ctrl_21" localSheetId="19" hidden="1">#REF!</definedName>
    <definedName name="_Ctrl_21" localSheetId="8" hidden="1">#REF!</definedName>
    <definedName name="_Ctrl_21" localSheetId="16" hidden="1">#REF!</definedName>
    <definedName name="_Ctrl_21" localSheetId="1">#REF!</definedName>
    <definedName name="_Ctrl_21" localSheetId="2" hidden="1">'Organization Profile'!$C$6</definedName>
    <definedName name="_Ctrl_21" localSheetId="17" hidden="1">#REF!</definedName>
    <definedName name="_Ctrl_21" localSheetId="0">#REF!</definedName>
    <definedName name="_Ctrl_21" localSheetId="15" hidden="1">#REF!</definedName>
    <definedName name="_Ctrl_21" localSheetId="9" hidden="1">#REF!</definedName>
    <definedName name="_Ctrl_21" localSheetId="18" hidden="1">#REF!</definedName>
    <definedName name="_Ctrl_21" hidden="1">#REF!</definedName>
    <definedName name="_Ctrl_213" localSheetId="8" hidden="1">[2]Terms!#REF!</definedName>
    <definedName name="_Ctrl_213" localSheetId="2" hidden="1">[3]Terms!#REF!</definedName>
    <definedName name="_Ctrl_213" localSheetId="15" hidden="1">[2]Terms!#REF!</definedName>
    <definedName name="_Ctrl_213" localSheetId="9" hidden="1">[3]Terms!#REF!</definedName>
    <definedName name="_Ctrl_213" hidden="1">[3]Terms!#REF!</definedName>
    <definedName name="_Ctrl_22" localSheetId="19" hidden="1">#REF!</definedName>
    <definedName name="_Ctrl_22" localSheetId="8" hidden="1">#REF!</definedName>
    <definedName name="_Ctrl_22" localSheetId="16" hidden="1">#REF!</definedName>
    <definedName name="_Ctrl_22" localSheetId="1">#REF!</definedName>
    <definedName name="_Ctrl_22" localSheetId="2" hidden="1">'Organization Profile'!$C$8</definedName>
    <definedName name="_Ctrl_22" localSheetId="17" hidden="1">#REF!</definedName>
    <definedName name="_Ctrl_22" localSheetId="0">#REF!</definedName>
    <definedName name="_Ctrl_22" localSheetId="15" hidden="1">#REF!</definedName>
    <definedName name="_Ctrl_22" localSheetId="9" hidden="1">#REF!</definedName>
    <definedName name="_Ctrl_22" localSheetId="18" hidden="1">#REF!</definedName>
    <definedName name="_Ctrl_22" hidden="1">#REF!</definedName>
    <definedName name="_Ctrl_229" localSheetId="8" hidden="1">#REF!</definedName>
    <definedName name="_Ctrl_229" localSheetId="16" hidden="1">#REF!</definedName>
    <definedName name="_Ctrl_229" localSheetId="2" hidden="1">#REF!</definedName>
    <definedName name="_Ctrl_229" localSheetId="15" hidden="1">#REF!</definedName>
    <definedName name="_Ctrl_229" localSheetId="9" hidden="1">#REF!</definedName>
    <definedName name="_Ctrl_229" hidden="1">#REF!</definedName>
    <definedName name="_Ctrl_23" localSheetId="19" hidden="1">#REF!</definedName>
    <definedName name="_Ctrl_23" localSheetId="8" hidden="1">#REF!</definedName>
    <definedName name="_Ctrl_23" localSheetId="16" hidden="1">#REF!</definedName>
    <definedName name="_Ctrl_23" localSheetId="1">#REF!</definedName>
    <definedName name="_Ctrl_23" localSheetId="2" hidden="1">'Organization Profile'!$C$7</definedName>
    <definedName name="_Ctrl_23" localSheetId="17" hidden="1">#REF!</definedName>
    <definedName name="_Ctrl_23" localSheetId="0">#REF!</definedName>
    <definedName name="_Ctrl_23" localSheetId="15" hidden="1">#REF!</definedName>
    <definedName name="_Ctrl_23" localSheetId="9" hidden="1">#REF!</definedName>
    <definedName name="_Ctrl_23" localSheetId="18" hidden="1">#REF!</definedName>
    <definedName name="_Ctrl_23" hidden="1">#REF!</definedName>
    <definedName name="_Ctrl_230" localSheetId="8" hidden="1">#REF!</definedName>
    <definedName name="_Ctrl_230" localSheetId="16" hidden="1">#REF!</definedName>
    <definedName name="_Ctrl_230" localSheetId="2" hidden="1">#REF!</definedName>
    <definedName name="_Ctrl_230" localSheetId="15" hidden="1">#REF!</definedName>
    <definedName name="_Ctrl_230" localSheetId="9" hidden="1">#REF!</definedName>
    <definedName name="_Ctrl_230" hidden="1">#REF!</definedName>
    <definedName name="_Ctrl_231" localSheetId="8" hidden="1">#REF!</definedName>
    <definedName name="_Ctrl_231" localSheetId="16" hidden="1">#REF!</definedName>
    <definedName name="_Ctrl_231" localSheetId="2" hidden="1">#REF!</definedName>
    <definedName name="_Ctrl_231" localSheetId="15" hidden="1">#REF!</definedName>
    <definedName name="_Ctrl_231" localSheetId="9" hidden="1">#REF!</definedName>
    <definedName name="_Ctrl_231" hidden="1">#REF!</definedName>
    <definedName name="_Ctrl_232" localSheetId="8" hidden="1">#REF!</definedName>
    <definedName name="_Ctrl_232" localSheetId="16" hidden="1">#REF!</definedName>
    <definedName name="_Ctrl_232" localSheetId="2" hidden="1">#REF!</definedName>
    <definedName name="_Ctrl_232" localSheetId="15" hidden="1">#REF!</definedName>
    <definedName name="_Ctrl_232" localSheetId="9" hidden="1">#REF!</definedName>
    <definedName name="_Ctrl_232" hidden="1">#REF!</definedName>
    <definedName name="_Ctrl_233" localSheetId="8" hidden="1">#REF!</definedName>
    <definedName name="_Ctrl_233" localSheetId="16" hidden="1">#REF!</definedName>
    <definedName name="_Ctrl_233" localSheetId="2" hidden="1">#REF!</definedName>
    <definedName name="_Ctrl_233" localSheetId="9" hidden="1">#REF!</definedName>
    <definedName name="_Ctrl_233" hidden="1">#REF!</definedName>
    <definedName name="_Ctrl_238" localSheetId="8" hidden="1">[2]Community!#REF!</definedName>
    <definedName name="_Ctrl_238" localSheetId="2" hidden="1">[3]Community!#REF!</definedName>
    <definedName name="_Ctrl_238" localSheetId="15" hidden="1">[2]Community!#REF!</definedName>
    <definedName name="_Ctrl_238" localSheetId="9" hidden="1">[3]Community!#REF!</definedName>
    <definedName name="_Ctrl_238" hidden="1">[3]Community!#REF!</definedName>
    <definedName name="_Ctrl_24" localSheetId="19" hidden="1">#REF!</definedName>
    <definedName name="_Ctrl_24" localSheetId="8" hidden="1">#REF!</definedName>
    <definedName name="_Ctrl_24" localSheetId="16" hidden="1">#REF!</definedName>
    <definedName name="_Ctrl_24" localSheetId="1">#REF!</definedName>
    <definedName name="_Ctrl_24" localSheetId="2" hidden="1">'Organization Profile'!$C$9</definedName>
    <definedName name="_Ctrl_24" localSheetId="17" hidden="1">#REF!</definedName>
    <definedName name="_Ctrl_24" localSheetId="0">#REF!</definedName>
    <definedName name="_Ctrl_24" localSheetId="15" hidden="1">#REF!</definedName>
    <definedName name="_Ctrl_24" localSheetId="9" hidden="1">#REF!</definedName>
    <definedName name="_Ctrl_24" localSheetId="18" hidden="1">#REF!</definedName>
    <definedName name="_Ctrl_24" hidden="1">#REF!</definedName>
    <definedName name="_Ctrl_240" localSheetId="8" hidden="1">#REF!</definedName>
    <definedName name="_Ctrl_240" localSheetId="16" hidden="1">#REF!</definedName>
    <definedName name="_Ctrl_240" localSheetId="2" hidden="1">#REF!</definedName>
    <definedName name="_Ctrl_240" localSheetId="15" hidden="1">#REF!</definedName>
    <definedName name="_Ctrl_240" localSheetId="9" hidden="1">#REF!</definedName>
    <definedName name="_Ctrl_240" hidden="1">#REF!</definedName>
    <definedName name="_Ctrl_241" localSheetId="8" hidden="1">#REF!</definedName>
    <definedName name="_Ctrl_241" localSheetId="16" hidden="1">#REF!</definedName>
    <definedName name="_Ctrl_241" localSheetId="2" hidden="1">#REF!</definedName>
    <definedName name="_Ctrl_241" localSheetId="15" hidden="1">#REF!</definedName>
    <definedName name="_Ctrl_241" localSheetId="9" hidden="1">#REF!</definedName>
    <definedName name="_Ctrl_241" hidden="1">#REF!</definedName>
    <definedName name="_Ctrl_242" localSheetId="8" hidden="1">#REF!</definedName>
    <definedName name="_Ctrl_242" localSheetId="16" hidden="1">#REF!</definedName>
    <definedName name="_Ctrl_242" localSheetId="2" hidden="1">#REF!</definedName>
    <definedName name="_Ctrl_242" localSheetId="15" hidden="1">#REF!</definedName>
    <definedName name="_Ctrl_242" localSheetId="9" hidden="1">#REF!</definedName>
    <definedName name="_Ctrl_242" hidden="1">#REF!</definedName>
    <definedName name="_Ctrl_243" localSheetId="8" hidden="1">#REF!</definedName>
    <definedName name="_Ctrl_243" localSheetId="16" hidden="1">#REF!</definedName>
    <definedName name="_Ctrl_243" localSheetId="2" hidden="1">#REF!</definedName>
    <definedName name="_Ctrl_243" localSheetId="9" hidden="1">#REF!</definedName>
    <definedName name="_Ctrl_243" hidden="1">#REF!</definedName>
    <definedName name="_Ctrl_244" localSheetId="8" hidden="1">#REF!</definedName>
    <definedName name="_Ctrl_244" localSheetId="16" hidden="1">#REF!</definedName>
    <definedName name="_Ctrl_244" localSheetId="2" hidden="1">#REF!</definedName>
    <definedName name="_Ctrl_244" localSheetId="9" hidden="1">#REF!</definedName>
    <definedName name="_Ctrl_244" hidden="1">#REF!</definedName>
    <definedName name="_Ctrl_247" localSheetId="8" hidden="1">#REF!</definedName>
    <definedName name="_Ctrl_247" localSheetId="16" hidden="1">#REF!</definedName>
    <definedName name="_Ctrl_247" localSheetId="2" hidden="1">#REF!</definedName>
    <definedName name="_Ctrl_247" localSheetId="9" hidden="1">#REF!</definedName>
    <definedName name="_Ctrl_247" hidden="1">#REF!</definedName>
    <definedName name="_Ctrl_248" localSheetId="8" hidden="1">#REF!</definedName>
    <definedName name="_Ctrl_248" localSheetId="16" hidden="1">#REF!</definedName>
    <definedName name="_Ctrl_248" localSheetId="2" hidden="1">#REF!</definedName>
    <definedName name="_Ctrl_248" localSheetId="9" hidden="1">#REF!</definedName>
    <definedName name="_Ctrl_248" hidden="1">#REF!</definedName>
    <definedName name="_Ctrl_249" localSheetId="8" hidden="1">#REF!</definedName>
    <definedName name="_Ctrl_249" localSheetId="16" hidden="1">#REF!</definedName>
    <definedName name="_Ctrl_249" localSheetId="2" hidden="1">#REF!</definedName>
    <definedName name="_Ctrl_249" localSheetId="9" hidden="1">#REF!</definedName>
    <definedName name="_Ctrl_249" hidden="1">#REF!</definedName>
    <definedName name="_Ctrl_25" localSheetId="19" hidden="1">#REF!</definedName>
    <definedName name="_Ctrl_25" localSheetId="8" hidden="1">#REF!</definedName>
    <definedName name="_Ctrl_25" localSheetId="16" hidden="1">#REF!</definedName>
    <definedName name="_Ctrl_25" localSheetId="1">#REF!</definedName>
    <definedName name="_Ctrl_25" localSheetId="2" hidden="1">'Organization Profile'!$C$10</definedName>
    <definedName name="_Ctrl_25" localSheetId="17" hidden="1">#REF!</definedName>
    <definedName name="_Ctrl_25" localSheetId="0">#REF!</definedName>
    <definedName name="_Ctrl_25" localSheetId="15" hidden="1">#REF!</definedName>
    <definedName name="_Ctrl_25" localSheetId="9" hidden="1">#REF!</definedName>
    <definedName name="_Ctrl_25" localSheetId="18" hidden="1">#REF!</definedName>
    <definedName name="_Ctrl_25" hidden="1">#REF!</definedName>
    <definedName name="_Ctrl_250" localSheetId="8" hidden="1">#REF!</definedName>
    <definedName name="_Ctrl_250" localSheetId="16" hidden="1">#REF!</definedName>
    <definedName name="_Ctrl_250" localSheetId="2" hidden="1">#REF!</definedName>
    <definedName name="_Ctrl_250" localSheetId="15" hidden="1">#REF!</definedName>
    <definedName name="_Ctrl_250" localSheetId="9" hidden="1">#REF!</definedName>
    <definedName name="_Ctrl_250" hidden="1">#REF!</definedName>
    <definedName name="_Ctrl_251" localSheetId="8" hidden="1">#REF!</definedName>
    <definedName name="_Ctrl_251" localSheetId="16" hidden="1">#REF!</definedName>
    <definedName name="_Ctrl_251" localSheetId="2" hidden="1">#REF!</definedName>
    <definedName name="_Ctrl_251" localSheetId="15" hidden="1">#REF!</definedName>
    <definedName name="_Ctrl_251" localSheetId="9" hidden="1">#REF!</definedName>
    <definedName name="_Ctrl_251" hidden="1">#REF!</definedName>
    <definedName name="_Ctrl_252" localSheetId="8" hidden="1">#REF!</definedName>
    <definedName name="_Ctrl_252" localSheetId="16" hidden="1">#REF!</definedName>
    <definedName name="_Ctrl_252" localSheetId="2" hidden="1">#REF!</definedName>
    <definedName name="_Ctrl_252" localSheetId="15" hidden="1">#REF!</definedName>
    <definedName name="_Ctrl_252" localSheetId="9" hidden="1">#REF!</definedName>
    <definedName name="_Ctrl_252" hidden="1">#REF!</definedName>
    <definedName name="_Ctrl_255" localSheetId="8" hidden="1">#REF!</definedName>
    <definedName name="_Ctrl_255" localSheetId="16" hidden="1">#REF!</definedName>
    <definedName name="_Ctrl_255" localSheetId="2" hidden="1">#REF!</definedName>
    <definedName name="_Ctrl_255" localSheetId="9" hidden="1">#REF!</definedName>
    <definedName name="_Ctrl_255" hidden="1">#REF!</definedName>
    <definedName name="_Ctrl_256" localSheetId="8" hidden="1">#REF!</definedName>
    <definedName name="_Ctrl_256" localSheetId="16" hidden="1">#REF!</definedName>
    <definedName name="_Ctrl_256" localSheetId="2" hidden="1">#REF!</definedName>
    <definedName name="_Ctrl_256" localSheetId="9" hidden="1">#REF!</definedName>
    <definedName name="_Ctrl_256" hidden="1">#REF!</definedName>
    <definedName name="_Ctrl_257" localSheetId="8" hidden="1">#REF!</definedName>
    <definedName name="_Ctrl_257" localSheetId="16" hidden="1">#REF!</definedName>
    <definedName name="_Ctrl_257" localSheetId="2" hidden="1">#REF!</definedName>
    <definedName name="_Ctrl_257" localSheetId="9" hidden="1">#REF!</definedName>
    <definedName name="_Ctrl_257" hidden="1">#REF!</definedName>
    <definedName name="_Ctrl_258" localSheetId="8" hidden="1">#REF!</definedName>
    <definedName name="_Ctrl_258" localSheetId="16" hidden="1">#REF!</definedName>
    <definedName name="_Ctrl_258" localSheetId="2" hidden="1">#REF!</definedName>
    <definedName name="_Ctrl_258" localSheetId="9" hidden="1">#REF!</definedName>
    <definedName name="_Ctrl_258" hidden="1">#REF!</definedName>
    <definedName name="_Ctrl_259" localSheetId="8" hidden="1">#REF!</definedName>
    <definedName name="_Ctrl_259" localSheetId="16" hidden="1">#REF!</definedName>
    <definedName name="_Ctrl_259" localSheetId="2" hidden="1">#REF!</definedName>
    <definedName name="_Ctrl_259" localSheetId="9" hidden="1">#REF!</definedName>
    <definedName name="_Ctrl_259" hidden="1">#REF!</definedName>
    <definedName name="_Ctrl_26" localSheetId="19" hidden="1">#REF!</definedName>
    <definedName name="_Ctrl_26" localSheetId="8" hidden="1">#REF!</definedName>
    <definedName name="_Ctrl_26" localSheetId="16" hidden="1">#REF!</definedName>
    <definedName name="_Ctrl_26" localSheetId="1">#REF!</definedName>
    <definedName name="_Ctrl_26" localSheetId="2" hidden="1">'Organization Profile'!#REF!</definedName>
    <definedName name="_Ctrl_26" localSheetId="17" hidden="1">#REF!</definedName>
    <definedName name="_Ctrl_26" localSheetId="0">#REF!</definedName>
    <definedName name="_Ctrl_26" localSheetId="15" hidden="1">#REF!</definedName>
    <definedName name="_Ctrl_26" localSheetId="9" hidden="1">#REF!</definedName>
    <definedName name="_Ctrl_26" localSheetId="18" hidden="1">#REF!</definedName>
    <definedName name="_Ctrl_26" hidden="1">#REF!</definedName>
    <definedName name="_Ctrl_260" localSheetId="8" hidden="1">#REF!</definedName>
    <definedName name="_Ctrl_260" localSheetId="16" hidden="1">#REF!</definedName>
    <definedName name="_Ctrl_260" localSheetId="2" hidden="1">#REF!</definedName>
    <definedName name="_Ctrl_260" localSheetId="15" hidden="1">#REF!</definedName>
    <definedName name="_Ctrl_260" localSheetId="9" hidden="1">#REF!</definedName>
    <definedName name="_Ctrl_260" hidden="1">#REF!</definedName>
    <definedName name="_Ctrl_262" localSheetId="8" hidden="1">[2]Water!#REF!</definedName>
    <definedName name="_Ctrl_262" localSheetId="2" hidden="1">[3]Water!#REF!</definedName>
    <definedName name="_Ctrl_262" localSheetId="15" hidden="1">[2]Water!#REF!</definedName>
    <definedName name="_Ctrl_262" localSheetId="9" hidden="1">[3]Water!#REF!</definedName>
    <definedName name="_Ctrl_262" hidden="1">[3]Water!#REF!</definedName>
    <definedName name="_Ctrl_263" localSheetId="1">Instructions!#REF!</definedName>
    <definedName name="_Ctrl_263" localSheetId="0">Overview!#REF!</definedName>
    <definedName name="_Ctrl_264" localSheetId="8" hidden="1">#REF!</definedName>
    <definedName name="_Ctrl_264" localSheetId="16" hidden="1">#REF!</definedName>
    <definedName name="_Ctrl_264" localSheetId="2" hidden="1">#REF!</definedName>
    <definedName name="_Ctrl_264" localSheetId="15" hidden="1">#REF!</definedName>
    <definedName name="_Ctrl_264" localSheetId="9" hidden="1">#REF!</definedName>
    <definedName name="_Ctrl_264" hidden="1">#REF!</definedName>
    <definedName name="_Ctrl_27" localSheetId="19" hidden="1">#REF!</definedName>
    <definedName name="_Ctrl_27" localSheetId="8" hidden="1">#REF!</definedName>
    <definedName name="_Ctrl_27" localSheetId="16" hidden="1">#REF!</definedName>
    <definedName name="_Ctrl_27" localSheetId="1">#REF!</definedName>
    <definedName name="_Ctrl_27" localSheetId="2" hidden="1">'Organization Profile'!$C$11</definedName>
    <definedName name="_Ctrl_27" localSheetId="17" hidden="1">#REF!</definedName>
    <definedName name="_Ctrl_27" localSheetId="0">#REF!</definedName>
    <definedName name="_Ctrl_27" localSheetId="15" hidden="1">#REF!</definedName>
    <definedName name="_Ctrl_27" localSheetId="9" hidden="1">#REF!</definedName>
    <definedName name="_Ctrl_27" localSheetId="18" hidden="1">#REF!</definedName>
    <definedName name="_Ctrl_27" hidden="1">#REF!</definedName>
    <definedName name="_Ctrl_28" localSheetId="19" hidden="1">#REF!</definedName>
    <definedName name="_Ctrl_28" localSheetId="8" hidden="1">#REF!</definedName>
    <definedName name="_Ctrl_28" localSheetId="16" hidden="1">#REF!</definedName>
    <definedName name="_Ctrl_28" localSheetId="1">#REF!</definedName>
    <definedName name="_Ctrl_28" localSheetId="2" hidden="1">'Organization Profile'!#REF!</definedName>
    <definedName name="_Ctrl_28" localSheetId="17" hidden="1">#REF!</definedName>
    <definedName name="_Ctrl_28" localSheetId="0">#REF!</definedName>
    <definedName name="_Ctrl_28" localSheetId="15" hidden="1">#REF!</definedName>
    <definedName name="_Ctrl_28" localSheetId="9" hidden="1">#REF!</definedName>
    <definedName name="_Ctrl_28" localSheetId="18" hidden="1">#REF!</definedName>
    <definedName name="_Ctrl_28" hidden="1">#REF!</definedName>
    <definedName name="_Ctrl_285" localSheetId="8" hidden="1">#REF!</definedName>
    <definedName name="_Ctrl_285" localSheetId="16" hidden="1">#REF!</definedName>
    <definedName name="_Ctrl_285" localSheetId="2" hidden="1">#REF!</definedName>
    <definedName name="_Ctrl_285" localSheetId="15" hidden="1">#REF!</definedName>
    <definedName name="_Ctrl_285" localSheetId="9" hidden="1">#REF!</definedName>
    <definedName name="_Ctrl_285" hidden="1">#REF!</definedName>
    <definedName name="_Ctrl_286" localSheetId="8" hidden="1">#REF!</definedName>
    <definedName name="_Ctrl_286" localSheetId="16" hidden="1">#REF!</definedName>
    <definedName name="_Ctrl_286" localSheetId="2" hidden="1">#REF!</definedName>
    <definedName name="_Ctrl_286" localSheetId="15" hidden="1">#REF!</definedName>
    <definedName name="_Ctrl_286" localSheetId="9" hidden="1">#REF!</definedName>
    <definedName name="_Ctrl_286" hidden="1">#REF!</definedName>
    <definedName name="_Ctrl_287" localSheetId="8" hidden="1">#REF!</definedName>
    <definedName name="_Ctrl_287" localSheetId="16" hidden="1">#REF!</definedName>
    <definedName name="_Ctrl_287" localSheetId="2" hidden="1">#REF!</definedName>
    <definedName name="_Ctrl_287" localSheetId="15" hidden="1">#REF!</definedName>
    <definedName name="_Ctrl_287" localSheetId="9" hidden="1">#REF!</definedName>
    <definedName name="_Ctrl_287" hidden="1">#REF!</definedName>
    <definedName name="_Ctrl_288" localSheetId="8" hidden="1">#REF!</definedName>
    <definedName name="_Ctrl_288" localSheetId="16" hidden="1">#REF!</definedName>
    <definedName name="_Ctrl_288" localSheetId="2" hidden="1">#REF!</definedName>
    <definedName name="_Ctrl_288" localSheetId="9" hidden="1">#REF!</definedName>
    <definedName name="_Ctrl_288" hidden="1">#REF!</definedName>
    <definedName name="_Ctrl_289" localSheetId="8" hidden="1">#REF!</definedName>
    <definedName name="_Ctrl_289" localSheetId="16" hidden="1">#REF!</definedName>
    <definedName name="_Ctrl_289" localSheetId="1" hidden="1">#REF!</definedName>
    <definedName name="_Ctrl_289" localSheetId="2" hidden="1">#REF!</definedName>
    <definedName name="_Ctrl_289" localSheetId="17" hidden="1">#REF!</definedName>
    <definedName name="_Ctrl_289" localSheetId="0" hidden="1">#REF!</definedName>
    <definedName name="_Ctrl_289" localSheetId="9" hidden="1">#REF!</definedName>
    <definedName name="_Ctrl_289" hidden="1">#REF!</definedName>
    <definedName name="_Ctrl_29" localSheetId="19" hidden="1">#REF!</definedName>
    <definedName name="_Ctrl_29" localSheetId="8" hidden="1">#REF!</definedName>
    <definedName name="_Ctrl_29" localSheetId="16" hidden="1">#REF!</definedName>
    <definedName name="_Ctrl_29" localSheetId="1">#REF!</definedName>
    <definedName name="_Ctrl_29" localSheetId="2" hidden="1">'Organization Profile'!#REF!</definedName>
    <definedName name="_Ctrl_29" localSheetId="17" hidden="1">#REF!</definedName>
    <definedName name="_Ctrl_29" localSheetId="0">#REF!</definedName>
    <definedName name="_Ctrl_29" localSheetId="15" hidden="1">#REF!</definedName>
    <definedName name="_Ctrl_29" localSheetId="9" hidden="1">#REF!</definedName>
    <definedName name="_Ctrl_29" localSheetId="18" hidden="1">#REF!</definedName>
    <definedName name="_Ctrl_29" hidden="1">#REF!</definedName>
    <definedName name="_Ctrl_3" localSheetId="5" hidden="1">' Circularity &amp; Waste'!#REF!</definedName>
    <definedName name="_Ctrl_3" localSheetId="19" hidden="1">#REF!</definedName>
    <definedName name="_Ctrl_3" localSheetId="14" hidden="1">Community!#REF!</definedName>
    <definedName name="_Ctrl_3" localSheetId="13" hidden="1">Diversity!#REF!</definedName>
    <definedName name="_Ctrl_3" localSheetId="6" hidden="1">Encroachment!#REF!</definedName>
    <definedName name="_Ctrl_3" localSheetId="3" hidden="1">Energy!#REF!</definedName>
    <definedName name="_Ctrl_3" localSheetId="8" hidden="1">'GHG Emissions'!#REF!</definedName>
    <definedName name="_Ctrl_3" localSheetId="16" hidden="1">'Governance '!#REF!</definedName>
    <definedName name="_Ctrl_3" localSheetId="11" hidden="1">Health!#REF!</definedName>
    <definedName name="_Ctrl_3" localSheetId="1">#REF!</definedName>
    <definedName name="_Ctrl_3" localSheetId="7" hidden="1">'Non-GHG Emissions'!#REF!</definedName>
    <definedName name="_Ctrl_3" localSheetId="2" hidden="1">#REF!</definedName>
    <definedName name="_Ctrl_3" localSheetId="17" hidden="1">'Overall Scores'!#REF!</definedName>
    <definedName name="_Ctrl_3" localSheetId="0">#REF!</definedName>
    <definedName name="_Ctrl_3" localSheetId="15" hidden="1">'Positive Impacts'!#REF!</definedName>
    <definedName name="_Ctrl_3" localSheetId="9">Procurement!#REF!</definedName>
    <definedName name="_Ctrl_3" localSheetId="18" hidden="1">#REF!</definedName>
    <definedName name="_Ctrl_3" localSheetId="12" hidden="1">Terms!#REF!</definedName>
    <definedName name="_Ctrl_3" localSheetId="10" hidden="1">Wages!#REF!</definedName>
    <definedName name="_Ctrl_3" localSheetId="4" hidden="1">Water!#REF!</definedName>
    <definedName name="_Ctrl_3" hidden="1">#REF!</definedName>
    <definedName name="_Ctrl_30" localSheetId="19" hidden="1">#REF!</definedName>
    <definedName name="_Ctrl_30" localSheetId="8" hidden="1">#REF!</definedName>
    <definedName name="_Ctrl_30" localSheetId="16" hidden="1">#REF!</definedName>
    <definedName name="_Ctrl_30" localSheetId="1">#REF!</definedName>
    <definedName name="_Ctrl_30" localSheetId="2" hidden="1">'Organization Profile'!#REF!</definedName>
    <definedName name="_Ctrl_30" localSheetId="17" hidden="1">#REF!</definedName>
    <definedName name="_Ctrl_30" localSheetId="0">#REF!</definedName>
    <definedName name="_Ctrl_30" localSheetId="15" hidden="1">#REF!</definedName>
    <definedName name="_Ctrl_30" localSheetId="9" hidden="1">#REF!</definedName>
    <definedName name="_Ctrl_30" localSheetId="18" hidden="1">#REF!</definedName>
    <definedName name="_Ctrl_30" hidden="1">#REF!</definedName>
    <definedName name="_Ctrl_31" localSheetId="19" hidden="1">#REF!</definedName>
    <definedName name="_Ctrl_31" localSheetId="8" hidden="1">#REF!</definedName>
    <definedName name="_Ctrl_31" localSheetId="16" hidden="1">#REF!</definedName>
    <definedName name="_Ctrl_31" localSheetId="1">#REF!</definedName>
    <definedName name="_Ctrl_31" localSheetId="2" hidden="1">'Organization Profile'!#REF!</definedName>
    <definedName name="_Ctrl_31" localSheetId="17" hidden="1">#REF!</definedName>
    <definedName name="_Ctrl_31" localSheetId="0">#REF!</definedName>
    <definedName name="_Ctrl_31" localSheetId="15" hidden="1">#REF!</definedName>
    <definedName name="_Ctrl_31" localSheetId="9" hidden="1">#REF!</definedName>
    <definedName name="_Ctrl_31" localSheetId="18" hidden="1">#REF!</definedName>
    <definedName name="_Ctrl_31" hidden="1">#REF!</definedName>
    <definedName name="_Ctrl_32" localSheetId="19" hidden="1">#REF!</definedName>
    <definedName name="_Ctrl_32" localSheetId="8" hidden="1">#REF!</definedName>
    <definedName name="_Ctrl_32" localSheetId="16" hidden="1">#REF!</definedName>
    <definedName name="_Ctrl_32" localSheetId="1">#REF!</definedName>
    <definedName name="_Ctrl_32" localSheetId="2" hidden="1">'Organization Profile'!#REF!</definedName>
    <definedName name="_Ctrl_32" localSheetId="17" hidden="1">#REF!</definedName>
    <definedName name="_Ctrl_32" localSheetId="0">#REF!</definedName>
    <definedName name="_Ctrl_32" localSheetId="15" hidden="1">#REF!</definedName>
    <definedName name="_Ctrl_32" localSheetId="9" hidden="1">#REF!</definedName>
    <definedName name="_Ctrl_32" localSheetId="18" hidden="1">#REF!</definedName>
    <definedName name="_Ctrl_32" hidden="1">#REF!</definedName>
    <definedName name="_Ctrl_322" localSheetId="8" hidden="1">'[2]Organization Profile'!#REF!</definedName>
    <definedName name="_Ctrl_322" localSheetId="2" hidden="1">'[3]Organization Profile'!#REF!</definedName>
    <definedName name="_Ctrl_322" localSheetId="15" hidden="1">'[2]Organization Profile'!#REF!</definedName>
    <definedName name="_Ctrl_322" localSheetId="9" hidden="1">'[3]Organization Profile'!#REF!</definedName>
    <definedName name="_Ctrl_322" hidden="1">'[3]Organization Profile'!#REF!</definedName>
    <definedName name="_Ctrl_323" localSheetId="8" hidden="1">'[2]Organization Profile'!#REF!</definedName>
    <definedName name="_Ctrl_323" localSheetId="2" hidden="1">'[3]Organization Profile'!#REF!</definedName>
    <definedName name="_Ctrl_323" localSheetId="15" hidden="1">'[2]Organization Profile'!#REF!</definedName>
    <definedName name="_Ctrl_323" localSheetId="9" hidden="1">'[3]Organization Profile'!#REF!</definedName>
    <definedName name="_Ctrl_323" hidden="1">'[3]Organization Profile'!#REF!</definedName>
    <definedName name="_Ctrl_326" localSheetId="8" hidden="1">'[2]Organization Profile'!#REF!</definedName>
    <definedName name="_Ctrl_326" localSheetId="2" hidden="1">'[3]Organization Profile'!#REF!</definedName>
    <definedName name="_Ctrl_326" localSheetId="15" hidden="1">'[2]Organization Profile'!#REF!</definedName>
    <definedName name="_Ctrl_326" localSheetId="9" hidden="1">'[3]Organization Profile'!#REF!</definedName>
    <definedName name="_Ctrl_326" hidden="1">'[3]Organization Profile'!#REF!</definedName>
    <definedName name="_Ctrl_327" localSheetId="8" hidden="1">'[2]Organization Profile'!#REF!</definedName>
    <definedName name="_Ctrl_327" localSheetId="2" hidden="1">'[3]Organization Profile'!#REF!</definedName>
    <definedName name="_Ctrl_327" localSheetId="15" hidden="1">'[2]Organization Profile'!#REF!</definedName>
    <definedName name="_Ctrl_327" localSheetId="9" hidden="1">'[3]Organization Profile'!#REF!</definedName>
    <definedName name="_Ctrl_327" hidden="1">'[3]Organization Profile'!#REF!</definedName>
    <definedName name="_Ctrl_328" localSheetId="8" hidden="1">'[2]Organization Profile'!#REF!</definedName>
    <definedName name="_Ctrl_328" localSheetId="2" hidden="1">'[3]Organization Profile'!#REF!</definedName>
    <definedName name="_Ctrl_328" localSheetId="15" hidden="1">'[2]Organization Profile'!#REF!</definedName>
    <definedName name="_Ctrl_328" hidden="1">'[3]Organization Profile'!#REF!</definedName>
    <definedName name="_Ctrl_33" localSheetId="19" hidden="1">#REF!</definedName>
    <definedName name="_Ctrl_33" localSheetId="8" hidden="1">#REF!</definedName>
    <definedName name="_Ctrl_33" localSheetId="16" hidden="1">#REF!</definedName>
    <definedName name="_Ctrl_33" localSheetId="1">#REF!</definedName>
    <definedName name="_Ctrl_33" localSheetId="2" hidden="1">'Organization Profile'!$D$10</definedName>
    <definedName name="_Ctrl_33" localSheetId="17" hidden="1">#REF!</definedName>
    <definedName name="_Ctrl_33" localSheetId="0">#REF!</definedName>
    <definedName name="_Ctrl_33" localSheetId="15" hidden="1">#REF!</definedName>
    <definedName name="_Ctrl_33" localSheetId="9" hidden="1">#REF!</definedName>
    <definedName name="_Ctrl_33" localSheetId="18" hidden="1">#REF!</definedName>
    <definedName name="_Ctrl_33" hidden="1">#REF!</definedName>
    <definedName name="_Ctrl_330" localSheetId="8" hidden="1">#REF!</definedName>
    <definedName name="_Ctrl_330" localSheetId="16" hidden="1">'Governance '!$I$5</definedName>
    <definedName name="_Ctrl_330" localSheetId="2" hidden="1">#REF!</definedName>
    <definedName name="_Ctrl_330" localSheetId="15" hidden="1">#REF!</definedName>
    <definedName name="_Ctrl_330" hidden="1">#REF!</definedName>
    <definedName name="_Ctrl_331" localSheetId="8" hidden="1">#REF!</definedName>
    <definedName name="_Ctrl_331" localSheetId="16" hidden="1">'Governance '!$D$6</definedName>
    <definedName name="_Ctrl_331" localSheetId="2" hidden="1">#REF!</definedName>
    <definedName name="_Ctrl_331" localSheetId="15" hidden="1">#REF!</definedName>
    <definedName name="_Ctrl_331" hidden="1">#REF!</definedName>
    <definedName name="_Ctrl_332" localSheetId="8" hidden="1">#REF!</definedName>
    <definedName name="_Ctrl_332" localSheetId="16" hidden="1">'Governance '!$E$6</definedName>
    <definedName name="_Ctrl_332" localSheetId="2" hidden="1">#REF!</definedName>
    <definedName name="_Ctrl_332" localSheetId="15" hidden="1">#REF!</definedName>
    <definedName name="_Ctrl_332" hidden="1">#REF!</definedName>
    <definedName name="_Ctrl_333" localSheetId="8" hidden="1">#REF!</definedName>
    <definedName name="_Ctrl_333" localSheetId="16" hidden="1">'Governance '!$F$6</definedName>
    <definedName name="_Ctrl_333" localSheetId="2" hidden="1">#REF!</definedName>
    <definedName name="_Ctrl_333" localSheetId="15" hidden="1">#REF!</definedName>
    <definedName name="_Ctrl_333" hidden="1">#REF!</definedName>
    <definedName name="_Ctrl_334" localSheetId="8" hidden="1">#REF!</definedName>
    <definedName name="_Ctrl_334" localSheetId="16" hidden="1">'Governance '!$G$6</definedName>
    <definedName name="_Ctrl_334" localSheetId="2" hidden="1">#REF!</definedName>
    <definedName name="_Ctrl_334" localSheetId="15" hidden="1">#REF!</definedName>
    <definedName name="_Ctrl_334" hidden="1">#REF!</definedName>
    <definedName name="_Ctrl_335" localSheetId="8" hidden="1">#REF!</definedName>
    <definedName name="_Ctrl_335" localSheetId="16" hidden="1">'Governance '!$H$6</definedName>
    <definedName name="_Ctrl_335" localSheetId="2" hidden="1">#REF!</definedName>
    <definedName name="_Ctrl_335" localSheetId="15" hidden="1">#REF!</definedName>
    <definedName name="_Ctrl_335" hidden="1">#REF!</definedName>
    <definedName name="_Ctrl_336" localSheetId="8" hidden="1">#REF!</definedName>
    <definedName name="_Ctrl_336" localSheetId="16" hidden="1">'Governance '!$I$6</definedName>
    <definedName name="_Ctrl_336" localSheetId="2" hidden="1">#REF!</definedName>
    <definedName name="_Ctrl_336" localSheetId="15" hidden="1">#REF!</definedName>
    <definedName name="_Ctrl_336" hidden="1">#REF!</definedName>
    <definedName name="_Ctrl_337" localSheetId="8" hidden="1">#REF!</definedName>
    <definedName name="_Ctrl_337" localSheetId="16" hidden="1">'Governance '!$J$6</definedName>
    <definedName name="_Ctrl_337" localSheetId="2" hidden="1">#REF!</definedName>
    <definedName name="_Ctrl_337" localSheetId="15" hidden="1">#REF!</definedName>
    <definedName name="_Ctrl_337" hidden="1">#REF!</definedName>
    <definedName name="_Ctrl_338" localSheetId="8" hidden="1">#REF!</definedName>
    <definedName name="_Ctrl_338" localSheetId="16" hidden="1">'Governance '!$K$6</definedName>
    <definedName name="_Ctrl_338" localSheetId="2" hidden="1">#REF!</definedName>
    <definedName name="_Ctrl_338" localSheetId="15" hidden="1">#REF!</definedName>
    <definedName name="_Ctrl_338" hidden="1">#REF!</definedName>
    <definedName name="_Ctrl_34" localSheetId="19" hidden="1">#REF!</definedName>
    <definedName name="_Ctrl_34" localSheetId="8" hidden="1">#REF!</definedName>
    <definedName name="_Ctrl_34" localSheetId="16" hidden="1">#REF!</definedName>
    <definedName name="_Ctrl_34" localSheetId="1">#REF!</definedName>
    <definedName name="_Ctrl_34" localSheetId="2" hidden="1">'Organization Profile'!$C$4</definedName>
    <definedName name="_Ctrl_34" localSheetId="17" hidden="1">#REF!</definedName>
    <definedName name="_Ctrl_34" localSheetId="0">#REF!</definedName>
    <definedName name="_Ctrl_34" localSheetId="15" hidden="1">#REF!</definedName>
    <definedName name="_Ctrl_34" localSheetId="9" hidden="1">#REF!</definedName>
    <definedName name="_Ctrl_34" localSheetId="18" hidden="1">#REF!</definedName>
    <definedName name="_Ctrl_34" hidden="1">#REF!</definedName>
    <definedName name="_Ctrl_340" localSheetId="8" hidden="1">#REF!</definedName>
    <definedName name="_Ctrl_340" localSheetId="16" hidden="1">'Governance '!$E$7</definedName>
    <definedName name="_Ctrl_340" localSheetId="2" hidden="1">#REF!</definedName>
    <definedName name="_Ctrl_340" localSheetId="15" hidden="1">#REF!</definedName>
    <definedName name="_Ctrl_340" hidden="1">#REF!</definedName>
    <definedName name="_Ctrl_341" localSheetId="8" hidden="1">#REF!</definedName>
    <definedName name="_Ctrl_341" localSheetId="16" hidden="1">'Governance '!$F$7</definedName>
    <definedName name="_Ctrl_341" localSheetId="2" hidden="1">#REF!</definedName>
    <definedName name="_Ctrl_341" localSheetId="15" hidden="1">#REF!</definedName>
    <definedName name="_Ctrl_341" hidden="1">#REF!</definedName>
    <definedName name="_Ctrl_342" localSheetId="8" hidden="1">#REF!</definedName>
    <definedName name="_Ctrl_342" localSheetId="16" hidden="1">'Governance '!$G$7</definedName>
    <definedName name="_Ctrl_342" localSheetId="2" hidden="1">#REF!</definedName>
    <definedName name="_Ctrl_342" localSheetId="15" hidden="1">#REF!</definedName>
    <definedName name="_Ctrl_342" hidden="1">#REF!</definedName>
    <definedName name="_Ctrl_343" localSheetId="8" hidden="1">#REF!</definedName>
    <definedName name="_Ctrl_343" localSheetId="16" hidden="1">'Governance '!$H$7</definedName>
    <definedName name="_Ctrl_343" localSheetId="2" hidden="1">#REF!</definedName>
    <definedName name="_Ctrl_343" localSheetId="15" hidden="1">#REF!</definedName>
    <definedName name="_Ctrl_343" hidden="1">#REF!</definedName>
    <definedName name="_Ctrl_344" localSheetId="8" hidden="1">#REF!</definedName>
    <definedName name="_Ctrl_344" localSheetId="16" hidden="1">'Governance '!$I$7</definedName>
    <definedName name="_Ctrl_344" localSheetId="2" hidden="1">#REF!</definedName>
    <definedName name="_Ctrl_344" localSheetId="15" hidden="1">#REF!</definedName>
    <definedName name="_Ctrl_344" hidden="1">#REF!</definedName>
    <definedName name="_Ctrl_345" localSheetId="8" hidden="1">#REF!</definedName>
    <definedName name="_Ctrl_345" localSheetId="16" hidden="1">'Governance '!$J$7</definedName>
    <definedName name="_Ctrl_345" localSheetId="2" hidden="1">#REF!</definedName>
    <definedName name="_Ctrl_345" localSheetId="15" hidden="1">#REF!</definedName>
    <definedName name="_Ctrl_345" hidden="1">#REF!</definedName>
    <definedName name="_Ctrl_346" localSheetId="8" hidden="1">#REF!</definedName>
    <definedName name="_Ctrl_346" localSheetId="16" hidden="1">'Governance '!$K$7</definedName>
    <definedName name="_Ctrl_346" localSheetId="2" hidden="1">#REF!</definedName>
    <definedName name="_Ctrl_346" localSheetId="15" hidden="1">#REF!</definedName>
    <definedName name="_Ctrl_346" hidden="1">#REF!</definedName>
    <definedName name="_Ctrl_348" localSheetId="8" hidden="1">#REF!</definedName>
    <definedName name="_Ctrl_348" localSheetId="16" hidden="1">'Governance '!$E$8</definedName>
    <definedName name="_Ctrl_348" localSheetId="2" hidden="1">#REF!</definedName>
    <definedName name="_Ctrl_348" localSheetId="15" hidden="1">#REF!</definedName>
    <definedName name="_Ctrl_348" hidden="1">#REF!</definedName>
    <definedName name="_Ctrl_349" localSheetId="8" hidden="1">#REF!</definedName>
    <definedName name="_Ctrl_349" localSheetId="16" hidden="1">'Governance '!$F$8</definedName>
    <definedName name="_Ctrl_349" localSheetId="2" hidden="1">#REF!</definedName>
    <definedName name="_Ctrl_349" localSheetId="15" hidden="1">#REF!</definedName>
    <definedName name="_Ctrl_349" hidden="1">#REF!</definedName>
    <definedName name="_Ctrl_35" localSheetId="19" hidden="1">#REF!</definedName>
    <definedName name="_Ctrl_35" localSheetId="8" hidden="1">#REF!</definedName>
    <definedName name="_Ctrl_35" localSheetId="16" hidden="1">#REF!</definedName>
    <definedName name="_Ctrl_35" localSheetId="1">#REF!</definedName>
    <definedName name="_Ctrl_35" localSheetId="2" hidden="1">#REF!</definedName>
    <definedName name="_Ctrl_35" localSheetId="17" hidden="1">#REF!</definedName>
    <definedName name="_Ctrl_35" localSheetId="0">#REF!</definedName>
    <definedName name="_Ctrl_35" localSheetId="15" hidden="1">#REF!</definedName>
    <definedName name="_Ctrl_35" localSheetId="9">Procurement!#REF!</definedName>
    <definedName name="_Ctrl_35" localSheetId="18" hidden="1">#REF!</definedName>
    <definedName name="_Ctrl_35" hidden="1">#REF!</definedName>
    <definedName name="_Ctrl_350" localSheetId="8" hidden="1">#REF!</definedName>
    <definedName name="_Ctrl_350" localSheetId="16" hidden="1">'Governance '!$G$8</definedName>
    <definedName name="_Ctrl_350" localSheetId="2" hidden="1">#REF!</definedName>
    <definedName name="_Ctrl_350" localSheetId="15" hidden="1">#REF!</definedName>
    <definedName name="_Ctrl_350" hidden="1">#REF!</definedName>
    <definedName name="_Ctrl_351" localSheetId="8" hidden="1">#REF!</definedName>
    <definedName name="_Ctrl_351" localSheetId="16" hidden="1">'Governance '!$H$8</definedName>
    <definedName name="_Ctrl_351" localSheetId="2" hidden="1">#REF!</definedName>
    <definedName name="_Ctrl_351" localSheetId="15" hidden="1">#REF!</definedName>
    <definedName name="_Ctrl_351" hidden="1">#REF!</definedName>
    <definedName name="_Ctrl_352" localSheetId="8" hidden="1">#REF!</definedName>
    <definedName name="_Ctrl_352" localSheetId="16" hidden="1">'Governance '!$I$8</definedName>
    <definedName name="_Ctrl_352" localSheetId="2" hidden="1">#REF!</definedName>
    <definedName name="_Ctrl_352" localSheetId="15" hidden="1">#REF!</definedName>
    <definedName name="_Ctrl_352" hidden="1">#REF!</definedName>
    <definedName name="_Ctrl_353" localSheetId="8" hidden="1">#REF!</definedName>
    <definedName name="_Ctrl_353" localSheetId="16" hidden="1">'Governance '!$J$8</definedName>
    <definedName name="_Ctrl_353" localSheetId="2" hidden="1">#REF!</definedName>
    <definedName name="_Ctrl_353" localSheetId="15" hidden="1">#REF!</definedName>
    <definedName name="_Ctrl_353" hidden="1">#REF!</definedName>
    <definedName name="_Ctrl_354" localSheetId="8" hidden="1">#REF!</definedName>
    <definedName name="_Ctrl_354" localSheetId="16" hidden="1">'Governance '!$K$8</definedName>
    <definedName name="_Ctrl_354" localSheetId="2" hidden="1">#REF!</definedName>
    <definedName name="_Ctrl_354" localSheetId="15" hidden="1">#REF!</definedName>
    <definedName name="_Ctrl_354" hidden="1">#REF!</definedName>
    <definedName name="_Ctrl_355" localSheetId="8" hidden="1">#REF!</definedName>
    <definedName name="_Ctrl_355" localSheetId="16" hidden="1">'Governance '!$D$9</definedName>
    <definedName name="_Ctrl_355" localSheetId="2" hidden="1">#REF!</definedName>
    <definedName name="_Ctrl_355" localSheetId="15" hidden="1">#REF!</definedName>
    <definedName name="_Ctrl_355" hidden="1">#REF!</definedName>
    <definedName name="_Ctrl_356" localSheetId="8" hidden="1">#REF!</definedName>
    <definedName name="_Ctrl_356" localSheetId="16" hidden="1">'Governance '!#REF!</definedName>
    <definedName name="_Ctrl_356" localSheetId="2" hidden="1">[8]Governance!#REF!</definedName>
    <definedName name="_Ctrl_356" localSheetId="15" hidden="1">#REF!</definedName>
    <definedName name="_Ctrl_356" localSheetId="9" hidden="1">[1]Governance!#REF!</definedName>
    <definedName name="_Ctrl_356" hidden="1">#REF!</definedName>
    <definedName name="_Ctrl_357" localSheetId="8" hidden="1">#REF!</definedName>
    <definedName name="_Ctrl_357" localSheetId="16" hidden="1">'Governance '!$K$5</definedName>
    <definedName name="_Ctrl_357" localSheetId="2" hidden="1">#REF!</definedName>
    <definedName name="_Ctrl_357" localSheetId="15" hidden="1">#REF!</definedName>
    <definedName name="_Ctrl_357" hidden="1">#REF!</definedName>
    <definedName name="_Ctrl_358" localSheetId="8" hidden="1">#REF!</definedName>
    <definedName name="_Ctrl_358" localSheetId="16" hidden="1">'Governance '!#REF!</definedName>
    <definedName name="_Ctrl_358" localSheetId="2" hidden="1">[8]Governance!#REF!</definedName>
    <definedName name="_Ctrl_358" localSheetId="15" hidden="1">#REF!</definedName>
    <definedName name="_Ctrl_358" localSheetId="9" hidden="1">[1]Governance!#REF!</definedName>
    <definedName name="_Ctrl_358" hidden="1">#REF!</definedName>
    <definedName name="_Ctrl_359" localSheetId="8" hidden="1">#REF!</definedName>
    <definedName name="_Ctrl_359" localSheetId="16" hidden="1">'Governance '!$I$11</definedName>
    <definedName name="_Ctrl_359" localSheetId="2" hidden="1">#REF!</definedName>
    <definedName name="_Ctrl_359" localSheetId="15" hidden="1">#REF!</definedName>
    <definedName name="_Ctrl_359" hidden="1">#REF!</definedName>
    <definedName name="_Ctrl_36" localSheetId="5" hidden="1">' Circularity &amp; Waste'!$C$39</definedName>
    <definedName name="_Ctrl_36" localSheetId="19" hidden="1">#REF!</definedName>
    <definedName name="_Ctrl_36" localSheetId="14" hidden="1">Community!#REF!</definedName>
    <definedName name="_Ctrl_36" localSheetId="13" hidden="1">Diversity!#REF!</definedName>
    <definedName name="_Ctrl_36" localSheetId="6" hidden="1">Encroachment!#REF!</definedName>
    <definedName name="_Ctrl_36" localSheetId="8" hidden="1">'GHG Emissions'!#REF!</definedName>
    <definedName name="_Ctrl_36" localSheetId="11" hidden="1">Health!#REF!</definedName>
    <definedName name="_Ctrl_36" localSheetId="7" hidden="1">'Non-GHG Emissions'!#REF!</definedName>
    <definedName name="_Ctrl_36" localSheetId="2" hidden="1">#REF!</definedName>
    <definedName name="_Ctrl_36" localSheetId="17" hidden="1">'Overall Scores'!#REF!</definedName>
    <definedName name="_Ctrl_36" localSheetId="15" hidden="1">'Positive Impacts'!#REF!</definedName>
    <definedName name="_Ctrl_36" localSheetId="18" hidden="1">#REF!</definedName>
    <definedName name="_Ctrl_36" localSheetId="12" hidden="1">Terms!#REF!</definedName>
    <definedName name="_Ctrl_36" localSheetId="10" hidden="1">Wages!#REF!</definedName>
    <definedName name="_Ctrl_36" localSheetId="4" hidden="1">Water!$C$6</definedName>
    <definedName name="_Ctrl_36" hidden="1">Energy!$C$6</definedName>
    <definedName name="_Ctrl_360" localSheetId="8" hidden="1">#REF!</definedName>
    <definedName name="_Ctrl_360" localSheetId="16" hidden="1">'Governance '!$K$11</definedName>
    <definedName name="_Ctrl_360" localSheetId="2" hidden="1">#REF!</definedName>
    <definedName name="_Ctrl_360" localSheetId="15" hidden="1">#REF!</definedName>
    <definedName name="_Ctrl_360" hidden="1">#REF!</definedName>
    <definedName name="_Ctrl_361" localSheetId="8" hidden="1">#REF!</definedName>
    <definedName name="_Ctrl_361" localSheetId="16" hidden="1">'Governance '!$I$10</definedName>
    <definedName name="_Ctrl_361" localSheetId="2" hidden="1">#REF!</definedName>
    <definedName name="_Ctrl_361" localSheetId="15" hidden="1">#REF!</definedName>
    <definedName name="_Ctrl_361" hidden="1">#REF!</definedName>
    <definedName name="_Ctrl_362" localSheetId="8" hidden="1">#REF!</definedName>
    <definedName name="_Ctrl_362" localSheetId="16" hidden="1">'Governance '!$K$10</definedName>
    <definedName name="_Ctrl_362" localSheetId="2" hidden="1">#REF!</definedName>
    <definedName name="_Ctrl_362" localSheetId="15" hidden="1">#REF!</definedName>
    <definedName name="_Ctrl_362" hidden="1">#REF!</definedName>
    <definedName name="_Ctrl_363" localSheetId="8" hidden="1">#REF!</definedName>
    <definedName name="_Ctrl_363" localSheetId="16" hidden="1">'Governance '!#REF!</definedName>
    <definedName name="_Ctrl_363" localSheetId="2" hidden="1">[8]Governance!#REF!</definedName>
    <definedName name="_Ctrl_363" localSheetId="15" hidden="1">#REF!</definedName>
    <definedName name="_Ctrl_363" localSheetId="9" hidden="1">[1]Governance!#REF!</definedName>
    <definedName name="_Ctrl_363" hidden="1">#REF!</definedName>
    <definedName name="_Ctrl_364" localSheetId="8" hidden="1">#REF!</definedName>
    <definedName name="_Ctrl_364" localSheetId="16" hidden="1">'Governance '!#REF!</definedName>
    <definedName name="_Ctrl_364" localSheetId="2" hidden="1">[8]Governance!#REF!</definedName>
    <definedName name="_Ctrl_364" localSheetId="15" hidden="1">#REF!</definedName>
    <definedName name="_Ctrl_364" localSheetId="9" hidden="1">[1]Governance!#REF!</definedName>
    <definedName name="_Ctrl_364" hidden="1">#REF!</definedName>
    <definedName name="_Ctrl_365" localSheetId="8" hidden="1">#REF!</definedName>
    <definedName name="_Ctrl_365" localSheetId="16" hidden="1">'Governance '!$I$13</definedName>
    <definedName name="_Ctrl_365" localSheetId="2" hidden="1">#REF!</definedName>
    <definedName name="_Ctrl_365" localSheetId="15" hidden="1">#REF!</definedName>
    <definedName name="_Ctrl_365" hidden="1">#REF!</definedName>
    <definedName name="_Ctrl_366" localSheetId="8" hidden="1">#REF!</definedName>
    <definedName name="_Ctrl_366" localSheetId="16" hidden="1">'Governance '!$K$13</definedName>
    <definedName name="_Ctrl_366" localSheetId="2" hidden="1">#REF!</definedName>
    <definedName name="_Ctrl_366" localSheetId="15" hidden="1">#REF!</definedName>
    <definedName name="_Ctrl_366" hidden="1">#REF!</definedName>
    <definedName name="_Ctrl_367" localSheetId="8" hidden="1">#REF!</definedName>
    <definedName name="_Ctrl_367" localSheetId="16" hidden="1">'Governance '!#REF!</definedName>
    <definedName name="_Ctrl_367" localSheetId="2" hidden="1">[8]Governance!#REF!</definedName>
    <definedName name="_Ctrl_367" localSheetId="15" hidden="1">#REF!</definedName>
    <definedName name="_Ctrl_367" localSheetId="9" hidden="1">[1]Governance!#REF!</definedName>
    <definedName name="_Ctrl_367" hidden="1">#REF!</definedName>
    <definedName name="_Ctrl_368" localSheetId="8" hidden="1">#REF!</definedName>
    <definedName name="_Ctrl_368" localSheetId="16" hidden="1">'Governance '!#REF!</definedName>
    <definedName name="_Ctrl_368" localSheetId="2" hidden="1">[8]Governance!#REF!</definedName>
    <definedName name="_Ctrl_368" localSheetId="15" hidden="1">#REF!</definedName>
    <definedName name="_Ctrl_368" localSheetId="9" hidden="1">[1]Governance!#REF!</definedName>
    <definedName name="_Ctrl_368" hidden="1">#REF!</definedName>
    <definedName name="_Ctrl_369" localSheetId="8" hidden="1">#REF!</definedName>
    <definedName name="_Ctrl_369" localSheetId="16" hidden="1">'Governance '!$I$14</definedName>
    <definedName name="_Ctrl_369" localSheetId="2" hidden="1">#REF!</definedName>
    <definedName name="_Ctrl_369" localSheetId="15" hidden="1">#REF!</definedName>
    <definedName name="_Ctrl_369" hidden="1">#REF!</definedName>
    <definedName name="_Ctrl_37" localSheetId="5" hidden="1">' Circularity &amp; Waste'!$C$40</definedName>
    <definedName name="_Ctrl_37" localSheetId="19" hidden="1">#REF!</definedName>
    <definedName name="_Ctrl_37" localSheetId="14" hidden="1">Community!#REF!</definedName>
    <definedName name="_Ctrl_37" localSheetId="13" hidden="1">Diversity!#REF!</definedName>
    <definedName name="_Ctrl_37" localSheetId="6" hidden="1">Encroachment!#REF!</definedName>
    <definedName name="_Ctrl_37" localSheetId="8" hidden="1">'GHG Emissions'!#REF!</definedName>
    <definedName name="_Ctrl_37" localSheetId="11" hidden="1">Health!#REF!</definedName>
    <definedName name="_Ctrl_37" localSheetId="7" hidden="1">'Non-GHG Emissions'!#REF!</definedName>
    <definedName name="_Ctrl_37" localSheetId="2" hidden="1">#REF!</definedName>
    <definedName name="_Ctrl_37" localSheetId="17" hidden="1">'Overall Scores'!#REF!</definedName>
    <definedName name="_Ctrl_37" localSheetId="15" hidden="1">'Positive Impacts'!#REF!</definedName>
    <definedName name="_Ctrl_37" localSheetId="18" hidden="1">#REF!</definedName>
    <definedName name="_Ctrl_37" localSheetId="12" hidden="1">Terms!#REF!</definedName>
    <definedName name="_Ctrl_37" localSheetId="10" hidden="1">Wages!#REF!</definedName>
    <definedName name="_Ctrl_37" localSheetId="4" hidden="1">Water!$C$7</definedName>
    <definedName name="_Ctrl_37" hidden="1">Energy!$C$7</definedName>
    <definedName name="_Ctrl_370" localSheetId="8" hidden="1">#REF!</definedName>
    <definedName name="_Ctrl_370" localSheetId="16" hidden="1">'Governance '!$K$14</definedName>
    <definedName name="_Ctrl_370" localSheetId="2" hidden="1">#REF!</definedName>
    <definedName name="_Ctrl_370" localSheetId="15" hidden="1">#REF!</definedName>
    <definedName name="_Ctrl_370" hidden="1">#REF!</definedName>
    <definedName name="_Ctrl_371" localSheetId="8" hidden="1">#REF!</definedName>
    <definedName name="_Ctrl_371" localSheetId="16" hidden="1">'Governance '!$I$15</definedName>
    <definedName name="_Ctrl_371" localSheetId="2" hidden="1">#REF!</definedName>
    <definedName name="_Ctrl_371" localSheetId="15" hidden="1">#REF!</definedName>
    <definedName name="_Ctrl_371" hidden="1">#REF!</definedName>
    <definedName name="_Ctrl_372" localSheetId="8" hidden="1">#REF!</definedName>
    <definedName name="_Ctrl_372" localSheetId="16" hidden="1">'Governance '!$K$15</definedName>
    <definedName name="_Ctrl_372" localSheetId="2" hidden="1">#REF!</definedName>
    <definedName name="_Ctrl_372" localSheetId="15" hidden="1">#REF!</definedName>
    <definedName name="_Ctrl_372" hidden="1">#REF!</definedName>
    <definedName name="_Ctrl_373" localSheetId="8" hidden="1">#REF!</definedName>
    <definedName name="_Ctrl_373" localSheetId="16" hidden="1">'Governance '!$I$16</definedName>
    <definedName name="_Ctrl_373" localSheetId="2" hidden="1">#REF!</definedName>
    <definedName name="_Ctrl_373" localSheetId="15" hidden="1">#REF!</definedName>
    <definedName name="_Ctrl_373" hidden="1">#REF!</definedName>
    <definedName name="_Ctrl_374" localSheetId="8" hidden="1">#REF!</definedName>
    <definedName name="_Ctrl_374" localSheetId="16" hidden="1">'Governance '!$K$16</definedName>
    <definedName name="_Ctrl_374" localSheetId="2" hidden="1">#REF!</definedName>
    <definedName name="_Ctrl_374" localSheetId="15" hidden="1">#REF!</definedName>
    <definedName name="_Ctrl_374" hidden="1">#REF!</definedName>
    <definedName name="_Ctrl_375" localSheetId="8" hidden="1">#REF!</definedName>
    <definedName name="_Ctrl_375" localSheetId="16" hidden="1">'Governance '!#REF!</definedName>
    <definedName name="_Ctrl_375" localSheetId="2" hidden="1">[8]Governance!#REF!</definedName>
    <definedName name="_Ctrl_375" localSheetId="15" hidden="1">#REF!</definedName>
    <definedName name="_Ctrl_375" localSheetId="9" hidden="1">[1]Governance!#REF!</definedName>
    <definedName name="_Ctrl_375" hidden="1">#REF!</definedName>
    <definedName name="_Ctrl_376" localSheetId="8" hidden="1">#REF!</definedName>
    <definedName name="_Ctrl_376" localSheetId="16" hidden="1">'Governance '!$J$11</definedName>
    <definedName name="_Ctrl_376" localSheetId="2" hidden="1">#REF!</definedName>
    <definedName name="_Ctrl_376" localSheetId="15" hidden="1">#REF!</definedName>
    <definedName name="_Ctrl_376" hidden="1">#REF!</definedName>
    <definedName name="_Ctrl_377" localSheetId="8" hidden="1">#REF!</definedName>
    <definedName name="_Ctrl_377" localSheetId="16" hidden="1">'Governance '!$J$10</definedName>
    <definedName name="_Ctrl_377" localSheetId="2" hidden="1">#REF!</definedName>
    <definedName name="_Ctrl_377" localSheetId="15" hidden="1">#REF!</definedName>
    <definedName name="_Ctrl_377" hidden="1">#REF!</definedName>
    <definedName name="_Ctrl_378" localSheetId="8" hidden="1">#REF!</definedName>
    <definedName name="_Ctrl_378" localSheetId="16" hidden="1">'Governance '!#REF!</definedName>
    <definedName name="_Ctrl_378" localSheetId="2" hidden="1">[8]Governance!#REF!</definedName>
    <definedName name="_Ctrl_378" localSheetId="15" hidden="1">#REF!</definedName>
    <definedName name="_Ctrl_378" localSheetId="9" hidden="1">[1]Governance!#REF!</definedName>
    <definedName name="_Ctrl_378" hidden="1">#REF!</definedName>
    <definedName name="_Ctrl_379" localSheetId="8" hidden="1">#REF!</definedName>
    <definedName name="_Ctrl_379" localSheetId="16" hidden="1">'Governance '!$J$13</definedName>
    <definedName name="_Ctrl_379" localSheetId="2" hidden="1">#REF!</definedName>
    <definedName name="_Ctrl_379" localSheetId="15" hidden="1">#REF!</definedName>
    <definedName name="_Ctrl_379" hidden="1">#REF!</definedName>
    <definedName name="_Ctrl_38" localSheetId="5" hidden="1">' Circularity &amp; Waste'!$C$46</definedName>
    <definedName name="_Ctrl_38" localSheetId="19" hidden="1">#REF!</definedName>
    <definedName name="_Ctrl_38" localSheetId="14" hidden="1">Community!#REF!</definedName>
    <definedName name="_Ctrl_38" localSheetId="13" hidden="1">Diversity!$C$21</definedName>
    <definedName name="_Ctrl_38" localSheetId="6" hidden="1">Encroachment!$C$12</definedName>
    <definedName name="_Ctrl_38" localSheetId="8" hidden="1">'GHG Emissions'!#REF!</definedName>
    <definedName name="_Ctrl_38" localSheetId="11" hidden="1">Health!$C$19</definedName>
    <definedName name="_Ctrl_38" localSheetId="7" hidden="1">'Non-GHG Emissions'!#REF!</definedName>
    <definedName name="_Ctrl_38" localSheetId="2" hidden="1">#REF!</definedName>
    <definedName name="_Ctrl_38" localSheetId="17" hidden="1">'Overall Scores'!#REF!</definedName>
    <definedName name="_Ctrl_38" localSheetId="15" hidden="1">'Positive Impacts'!#REF!</definedName>
    <definedName name="_Ctrl_38" localSheetId="18" hidden="1">#REF!</definedName>
    <definedName name="_Ctrl_38" localSheetId="12" hidden="1">Terms!#REF!</definedName>
    <definedName name="_Ctrl_38" localSheetId="10" hidden="1">Wages!$C$11</definedName>
    <definedName name="_Ctrl_38" localSheetId="4" hidden="1">Water!$C$11</definedName>
    <definedName name="_Ctrl_38" hidden="1">Energy!$C$10</definedName>
    <definedName name="_Ctrl_380" localSheetId="8" hidden="1">#REF!</definedName>
    <definedName name="_Ctrl_380" localSheetId="16" hidden="1">'Governance '!#REF!</definedName>
    <definedName name="_Ctrl_380" localSheetId="2" hidden="1">[8]Governance!#REF!</definedName>
    <definedName name="_Ctrl_380" localSheetId="15" hidden="1">#REF!</definedName>
    <definedName name="_Ctrl_380" localSheetId="9" hidden="1">[1]Governance!#REF!</definedName>
    <definedName name="_Ctrl_380" hidden="1">#REF!</definedName>
    <definedName name="_Ctrl_381" localSheetId="8" hidden="1">#REF!</definedName>
    <definedName name="_Ctrl_381" localSheetId="16" hidden="1">'Governance '!$J$14</definedName>
    <definedName name="_Ctrl_381" localSheetId="2" hidden="1">#REF!</definedName>
    <definedName name="_Ctrl_381" localSheetId="15" hidden="1">#REF!</definedName>
    <definedName name="_Ctrl_381" hidden="1">#REF!</definedName>
    <definedName name="_Ctrl_382" localSheetId="8" hidden="1">#REF!</definedName>
    <definedName name="_Ctrl_382" localSheetId="16" hidden="1">'Governance '!$J$15</definedName>
    <definedName name="_Ctrl_382" localSheetId="2" hidden="1">#REF!</definedName>
    <definedName name="_Ctrl_382" localSheetId="15" hidden="1">#REF!</definedName>
    <definedName name="_Ctrl_382" hidden="1">#REF!</definedName>
    <definedName name="_Ctrl_383" localSheetId="8" hidden="1">#REF!</definedName>
    <definedName name="_Ctrl_383" localSheetId="16" hidden="1">'Governance '!$J$16</definedName>
    <definedName name="_Ctrl_383" localSheetId="2" hidden="1">#REF!</definedName>
    <definedName name="_Ctrl_383" localSheetId="15" hidden="1">#REF!</definedName>
    <definedName name="_Ctrl_383" hidden="1">#REF!</definedName>
    <definedName name="_Ctrl_384" localSheetId="8" hidden="1">#REF!</definedName>
    <definedName name="_Ctrl_384" localSheetId="16" hidden="1">'Governance '!$J$5</definedName>
    <definedName name="_Ctrl_384" localSheetId="2" hidden="1">#REF!</definedName>
    <definedName name="_Ctrl_384" localSheetId="15" hidden="1">#REF!</definedName>
    <definedName name="_Ctrl_384" hidden="1">#REF!</definedName>
    <definedName name="_Ctrl_385" localSheetId="8" hidden="1">#REF!</definedName>
    <definedName name="_Ctrl_385" localSheetId="16" hidden="1">'Governance '!$D$7</definedName>
    <definedName name="_Ctrl_385" localSheetId="2" hidden="1">#REF!</definedName>
    <definedName name="_Ctrl_385" localSheetId="15" hidden="1">#REF!</definedName>
    <definedName name="_Ctrl_385" hidden="1">#REF!</definedName>
    <definedName name="_Ctrl_386" localSheetId="8" hidden="1">#REF!</definedName>
    <definedName name="_Ctrl_386" localSheetId="16" hidden="1">'Governance '!$D$8</definedName>
    <definedName name="_Ctrl_386" localSheetId="2" hidden="1">#REF!</definedName>
    <definedName name="_Ctrl_386" localSheetId="15" hidden="1">#REF!</definedName>
    <definedName name="_Ctrl_386" hidden="1">#REF!</definedName>
    <definedName name="_Ctrl_387" localSheetId="8" hidden="1">#REF!</definedName>
    <definedName name="_Ctrl_387" localSheetId="16" hidden="1">'Governance '!#REF!</definedName>
    <definedName name="_Ctrl_387" localSheetId="2" hidden="1">[8]Governance!#REF!</definedName>
    <definedName name="_Ctrl_387" localSheetId="15" hidden="1">#REF!</definedName>
    <definedName name="_Ctrl_387" localSheetId="9" hidden="1">[1]Governance!#REF!</definedName>
    <definedName name="_Ctrl_387" hidden="1">#REF!</definedName>
    <definedName name="_Ctrl_388" localSheetId="8" hidden="1">#REF!</definedName>
    <definedName name="_Ctrl_388" localSheetId="16" hidden="1">'Governance '!#REF!</definedName>
    <definedName name="_Ctrl_388" localSheetId="2" hidden="1">[8]Governance!#REF!</definedName>
    <definedName name="_Ctrl_388" localSheetId="15" hidden="1">#REF!</definedName>
    <definedName name="_Ctrl_388" localSheetId="9" hidden="1">[1]Governance!#REF!</definedName>
    <definedName name="_Ctrl_388" hidden="1">#REF!</definedName>
    <definedName name="_Ctrl_389" localSheetId="8" hidden="1">#REF!</definedName>
    <definedName name="_Ctrl_389" localSheetId="16" hidden="1">'Governance '!$J$11</definedName>
    <definedName name="_Ctrl_389" localSheetId="2" hidden="1">#REF!</definedName>
    <definedName name="_Ctrl_389" localSheetId="15" hidden="1">#REF!</definedName>
    <definedName name="_Ctrl_389" hidden="1">#REF!</definedName>
    <definedName name="_Ctrl_39" localSheetId="5" hidden="1">' Circularity &amp; Waste'!$C$47</definedName>
    <definedName name="_Ctrl_39" localSheetId="19" hidden="1">#REF!</definedName>
    <definedName name="_Ctrl_39" localSheetId="14" hidden="1">Community!#REF!</definedName>
    <definedName name="_Ctrl_39" localSheetId="13" hidden="1">Diversity!$C$22</definedName>
    <definedName name="_Ctrl_39" localSheetId="6" hidden="1">Encroachment!$C$13</definedName>
    <definedName name="_Ctrl_39" localSheetId="8" hidden="1">'GHG Emissions'!#REF!</definedName>
    <definedName name="_Ctrl_39" localSheetId="11" hidden="1">Health!$C$20</definedName>
    <definedName name="_Ctrl_39" localSheetId="7" hidden="1">'Non-GHG Emissions'!#REF!</definedName>
    <definedName name="_Ctrl_39" localSheetId="2" hidden="1">#REF!</definedName>
    <definedName name="_Ctrl_39" localSheetId="17" hidden="1">'Overall Scores'!#REF!</definedName>
    <definedName name="_Ctrl_39" localSheetId="15" hidden="1">'Positive Impacts'!#REF!</definedName>
    <definedName name="_Ctrl_39" localSheetId="18" hidden="1">#REF!</definedName>
    <definedName name="_Ctrl_39" localSheetId="12" hidden="1">Terms!$C$16</definedName>
    <definedName name="_Ctrl_39" localSheetId="10" hidden="1">Wages!$C$12</definedName>
    <definedName name="_Ctrl_39" localSheetId="4" hidden="1">Water!$C$12</definedName>
    <definedName name="_Ctrl_39" hidden="1">Energy!$C$11</definedName>
    <definedName name="_Ctrl_390" localSheetId="8" hidden="1">#REF!</definedName>
    <definedName name="_Ctrl_390" localSheetId="16" hidden="1">'Governance '!$J$11</definedName>
    <definedName name="_Ctrl_390" localSheetId="2" hidden="1">#REF!</definedName>
    <definedName name="_Ctrl_390" localSheetId="15" hidden="1">#REF!</definedName>
    <definedName name="_Ctrl_390" hidden="1">#REF!</definedName>
    <definedName name="_Ctrl_391" localSheetId="8" hidden="1">#REF!</definedName>
    <definedName name="_Ctrl_391" localSheetId="16" hidden="1">'Governance '!$J$10</definedName>
    <definedName name="_Ctrl_391" localSheetId="2" hidden="1">#REF!</definedName>
    <definedName name="_Ctrl_391" localSheetId="15" hidden="1">#REF!</definedName>
    <definedName name="_Ctrl_391" hidden="1">#REF!</definedName>
    <definedName name="_Ctrl_392" localSheetId="8" hidden="1">#REF!</definedName>
    <definedName name="_Ctrl_392" localSheetId="16" hidden="1">'Governance '!$J$10</definedName>
    <definedName name="_Ctrl_392" localSheetId="2" hidden="1">#REF!</definedName>
    <definedName name="_Ctrl_392" localSheetId="15" hidden="1">#REF!</definedName>
    <definedName name="_Ctrl_392" hidden="1">#REF!</definedName>
    <definedName name="_Ctrl_393" localSheetId="8" hidden="1">#REF!</definedName>
    <definedName name="_Ctrl_393" localSheetId="16" hidden="1">'Governance '!#REF!</definedName>
    <definedName name="_Ctrl_393" localSheetId="2" hidden="1">[8]Governance!#REF!</definedName>
    <definedName name="_Ctrl_393" localSheetId="15" hidden="1">#REF!</definedName>
    <definedName name="_Ctrl_393" localSheetId="9" hidden="1">[1]Governance!#REF!</definedName>
    <definedName name="_Ctrl_393" hidden="1">#REF!</definedName>
    <definedName name="_Ctrl_394" localSheetId="8" hidden="1">#REF!</definedName>
    <definedName name="_Ctrl_394" localSheetId="16" hidden="1">'Governance '!#REF!</definedName>
    <definedName name="_Ctrl_394" localSheetId="2" hidden="1">[8]Governance!#REF!</definedName>
    <definedName name="_Ctrl_394" localSheetId="15" hidden="1">#REF!</definedName>
    <definedName name="_Ctrl_394" localSheetId="9" hidden="1">[1]Governance!#REF!</definedName>
    <definedName name="_Ctrl_394" hidden="1">#REF!</definedName>
    <definedName name="_Ctrl_395" localSheetId="8" hidden="1">#REF!</definedName>
    <definedName name="_Ctrl_395" localSheetId="16" hidden="1">'Governance '!$J$13</definedName>
    <definedName name="_Ctrl_395" localSheetId="2" hidden="1">#REF!</definedName>
    <definedName name="_Ctrl_395" localSheetId="15" hidden="1">#REF!</definedName>
    <definedName name="_Ctrl_395" hidden="1">#REF!</definedName>
    <definedName name="_Ctrl_396" localSheetId="8" hidden="1">#REF!</definedName>
    <definedName name="_Ctrl_396" localSheetId="16" hidden="1">'Governance '!$J$13</definedName>
    <definedName name="_Ctrl_396" localSheetId="2" hidden="1">#REF!</definedName>
    <definedName name="_Ctrl_396" localSheetId="15" hidden="1">#REF!</definedName>
    <definedName name="_Ctrl_396" hidden="1">#REF!</definedName>
    <definedName name="_Ctrl_397" localSheetId="8" hidden="1">#REF!</definedName>
    <definedName name="_Ctrl_397" localSheetId="16" hidden="1">'Governance '!#REF!</definedName>
    <definedName name="_Ctrl_397" localSheetId="2" hidden="1">[8]Governance!#REF!</definedName>
    <definedName name="_Ctrl_397" localSheetId="15" hidden="1">#REF!</definedName>
    <definedName name="_Ctrl_397" localSheetId="9" hidden="1">[1]Governance!#REF!</definedName>
    <definedName name="_Ctrl_397" hidden="1">#REF!</definedName>
    <definedName name="_Ctrl_398" localSheetId="8" hidden="1">#REF!</definedName>
    <definedName name="_Ctrl_398" localSheetId="16" hidden="1">'Governance '!#REF!</definedName>
    <definedName name="_Ctrl_398" localSheetId="2" hidden="1">[8]Governance!#REF!</definedName>
    <definedName name="_Ctrl_398" localSheetId="15" hidden="1">#REF!</definedName>
    <definedName name="_Ctrl_398" localSheetId="9" hidden="1">[1]Governance!#REF!</definedName>
    <definedName name="_Ctrl_398" hidden="1">#REF!</definedName>
    <definedName name="_Ctrl_399" localSheetId="8" hidden="1">#REF!</definedName>
    <definedName name="_Ctrl_399" localSheetId="16" hidden="1">'Governance '!$J$14</definedName>
    <definedName name="_Ctrl_399" localSheetId="2" hidden="1">#REF!</definedName>
    <definedName name="_Ctrl_399" localSheetId="15" hidden="1">#REF!</definedName>
    <definedName name="_Ctrl_399" hidden="1">#REF!</definedName>
    <definedName name="_Ctrl_4" localSheetId="5" hidden="1">' Circularity &amp; Waste'!#REF!</definedName>
    <definedName name="_Ctrl_4" localSheetId="19" hidden="1">#REF!</definedName>
    <definedName name="_Ctrl_4" localSheetId="14" hidden="1">Community!#REF!</definedName>
    <definedName name="_Ctrl_4" localSheetId="13" hidden="1">Diversity!#REF!</definedName>
    <definedName name="_Ctrl_4" localSheetId="6" hidden="1">Encroachment!#REF!</definedName>
    <definedName name="_Ctrl_4" localSheetId="3" hidden="1">Energy!#REF!</definedName>
    <definedName name="_Ctrl_4" localSheetId="8" hidden="1">'GHG Emissions'!#REF!</definedName>
    <definedName name="_Ctrl_4" localSheetId="16" hidden="1">'Governance '!#REF!</definedName>
    <definedName name="_Ctrl_4" localSheetId="11" hidden="1">Health!#REF!</definedName>
    <definedName name="_Ctrl_4" localSheetId="1">#REF!</definedName>
    <definedName name="_Ctrl_4" localSheetId="7" hidden="1">'Non-GHG Emissions'!#REF!</definedName>
    <definedName name="_Ctrl_4" localSheetId="2" hidden="1">#REF!</definedName>
    <definedName name="_Ctrl_4" localSheetId="17" hidden="1">'Overall Scores'!#REF!</definedName>
    <definedName name="_Ctrl_4" localSheetId="0">#REF!</definedName>
    <definedName name="_Ctrl_4" localSheetId="15" hidden="1">'Positive Impacts'!#REF!</definedName>
    <definedName name="_Ctrl_4" localSheetId="9">#REF!</definedName>
    <definedName name="_Ctrl_4" localSheetId="18" hidden="1">#REF!</definedName>
    <definedName name="_Ctrl_4" localSheetId="12" hidden="1">Terms!#REF!</definedName>
    <definedName name="_Ctrl_4" localSheetId="10" hidden="1">Wages!#REF!</definedName>
    <definedName name="_Ctrl_4" localSheetId="4" hidden="1">Water!#REF!</definedName>
    <definedName name="_Ctrl_4" hidden="1">#REF!</definedName>
    <definedName name="_Ctrl_40" localSheetId="5" hidden="1">' Circularity &amp; Waste'!$C$48</definedName>
    <definedName name="_Ctrl_40" localSheetId="19" hidden="1">#REF!</definedName>
    <definedName name="_Ctrl_40" localSheetId="14" hidden="1">Community!#REF!</definedName>
    <definedName name="_Ctrl_40" localSheetId="13" hidden="1">Diversity!#REF!</definedName>
    <definedName name="_Ctrl_40" localSheetId="6" hidden="1">Encroachment!$C$14</definedName>
    <definedName name="_Ctrl_40" localSheetId="8" hidden="1">'GHG Emissions'!#REF!</definedName>
    <definedName name="_Ctrl_40" localSheetId="11" hidden="1">Health!#REF!</definedName>
    <definedName name="_Ctrl_40" localSheetId="7" hidden="1">'Non-GHG Emissions'!#REF!</definedName>
    <definedName name="_Ctrl_40" localSheetId="2" hidden="1">#REF!</definedName>
    <definedName name="_Ctrl_40" localSheetId="17" hidden="1">'Overall Scores'!#REF!</definedName>
    <definedName name="_Ctrl_40" localSheetId="15" hidden="1">'Positive Impacts'!#REF!</definedName>
    <definedName name="_Ctrl_40" localSheetId="18" hidden="1">#REF!</definedName>
    <definedName name="_Ctrl_40" localSheetId="12" hidden="1">Terms!#REF!</definedName>
    <definedName name="_Ctrl_40" localSheetId="10" hidden="1">Wages!$C$13</definedName>
    <definedName name="_Ctrl_40" localSheetId="4" hidden="1">Water!$C$13</definedName>
    <definedName name="_Ctrl_40" hidden="1">Energy!$C$12</definedName>
    <definedName name="_Ctrl_400" localSheetId="8" hidden="1">#REF!</definedName>
    <definedName name="_Ctrl_400" localSheetId="16" hidden="1">'Governance '!$J$14</definedName>
    <definedName name="_Ctrl_400" localSheetId="2" hidden="1">#REF!</definedName>
    <definedName name="_Ctrl_400" localSheetId="15" hidden="1">#REF!</definedName>
    <definedName name="_Ctrl_400" hidden="1">#REF!</definedName>
    <definedName name="_Ctrl_401" localSheetId="8" hidden="1">#REF!</definedName>
    <definedName name="_Ctrl_401" localSheetId="16" hidden="1">'Governance '!$J$15</definedName>
    <definedName name="_Ctrl_401" localSheetId="2" hidden="1">#REF!</definedName>
    <definedName name="_Ctrl_401" localSheetId="15" hidden="1">#REF!</definedName>
    <definedName name="_Ctrl_401" hidden="1">#REF!</definedName>
    <definedName name="_Ctrl_402" localSheetId="8" hidden="1">#REF!</definedName>
    <definedName name="_Ctrl_402" localSheetId="16" hidden="1">'Governance '!$J$15</definedName>
    <definedName name="_Ctrl_402" localSheetId="2" hidden="1">#REF!</definedName>
    <definedName name="_Ctrl_402" localSheetId="15" hidden="1">#REF!</definedName>
    <definedName name="_Ctrl_402" hidden="1">#REF!</definedName>
    <definedName name="_Ctrl_403" localSheetId="8" hidden="1">#REF!</definedName>
    <definedName name="_Ctrl_403" localSheetId="16" hidden="1">'Governance '!$J$16</definedName>
    <definedName name="_Ctrl_403" localSheetId="2" hidden="1">#REF!</definedName>
    <definedName name="_Ctrl_403" localSheetId="15" hidden="1">#REF!</definedName>
    <definedName name="_Ctrl_403" hidden="1">#REF!</definedName>
    <definedName name="_Ctrl_404" localSheetId="8" hidden="1">#REF!</definedName>
    <definedName name="_Ctrl_404" localSheetId="16" hidden="1">'Governance '!$J$16</definedName>
    <definedName name="_Ctrl_404" localSheetId="2" hidden="1">#REF!</definedName>
    <definedName name="_Ctrl_404" localSheetId="15" hidden="1">#REF!</definedName>
    <definedName name="_Ctrl_404" hidden="1">#REF!</definedName>
    <definedName name="_Ctrl_41" localSheetId="5" hidden="1">' Circularity &amp; Waste'!#REF!</definedName>
    <definedName name="_Ctrl_41" localSheetId="14" hidden="1">Community!#REF!</definedName>
    <definedName name="_Ctrl_41" localSheetId="13" hidden="1">Diversity!#REF!</definedName>
    <definedName name="_Ctrl_41" localSheetId="6" hidden="1">Encroachment!#REF!</definedName>
    <definedName name="_Ctrl_41" localSheetId="8" hidden="1">'GHG Emissions'!#REF!</definedName>
    <definedName name="_Ctrl_41" localSheetId="16" hidden="1">[7]Energy!#REF!</definedName>
    <definedName name="_Ctrl_41" localSheetId="11" hidden="1">Health!#REF!</definedName>
    <definedName name="_Ctrl_41" localSheetId="7" hidden="1">'Non-GHG Emissions'!#REF!</definedName>
    <definedName name="_Ctrl_41" localSheetId="2" hidden="1">[8]Energy!#REF!</definedName>
    <definedName name="_Ctrl_41" localSheetId="17" hidden="1">'Overall Scores'!#REF!</definedName>
    <definedName name="_Ctrl_41" localSheetId="15" hidden="1">'Positive Impacts'!#REF!</definedName>
    <definedName name="_Ctrl_41" localSheetId="9" hidden="1">[10]Energy!#REF!</definedName>
    <definedName name="_Ctrl_41" localSheetId="12" hidden="1">Terms!#REF!</definedName>
    <definedName name="_Ctrl_41" localSheetId="10" hidden="1">Wages!#REF!</definedName>
    <definedName name="_Ctrl_41" localSheetId="4" hidden="1">Water!$K$8</definedName>
    <definedName name="_Ctrl_41" hidden="1">Energy!#REF!</definedName>
    <definedName name="_Ctrl_419" localSheetId="8" hidden="1">[2]Water!#REF!</definedName>
    <definedName name="_Ctrl_419" localSheetId="2" hidden="1">[3]Water!#REF!</definedName>
    <definedName name="_Ctrl_419" localSheetId="15" hidden="1">[2]Water!#REF!</definedName>
    <definedName name="_Ctrl_419" localSheetId="9" hidden="1">[3]Water!#REF!</definedName>
    <definedName name="_Ctrl_419" hidden="1">[3]Water!#REF!</definedName>
    <definedName name="_Ctrl_42" localSheetId="5" hidden="1">' Circularity &amp; Waste'!#REF!</definedName>
    <definedName name="_Ctrl_42" localSheetId="19" hidden="1">#REF!</definedName>
    <definedName name="_Ctrl_42" localSheetId="14" hidden="1">Community!#REF!</definedName>
    <definedName name="_Ctrl_42" localSheetId="13" hidden="1">Diversity!#REF!</definedName>
    <definedName name="_Ctrl_42" localSheetId="6" hidden="1">Encroachment!#REF!</definedName>
    <definedName name="_Ctrl_42" localSheetId="8" hidden="1">'GHG Emissions'!#REF!</definedName>
    <definedName name="_Ctrl_42" localSheetId="16" hidden="1">[7]Energy!#REF!</definedName>
    <definedName name="_Ctrl_42" localSheetId="11" hidden="1">Health!#REF!</definedName>
    <definedName name="_Ctrl_42" localSheetId="7" hidden="1">'Non-GHG Emissions'!#REF!</definedName>
    <definedName name="_Ctrl_42" localSheetId="2" hidden="1">[8]Energy!#REF!</definedName>
    <definedName name="_Ctrl_42" localSheetId="17" hidden="1">'Overall Scores'!#REF!</definedName>
    <definedName name="_Ctrl_42" localSheetId="15" hidden="1">'Positive Impacts'!#REF!</definedName>
    <definedName name="_Ctrl_42" localSheetId="9" hidden="1">[1]Energy!#REF!</definedName>
    <definedName name="_Ctrl_42" localSheetId="18" hidden="1">#REF!</definedName>
    <definedName name="_Ctrl_42" localSheetId="12" hidden="1">Terms!#REF!</definedName>
    <definedName name="_Ctrl_42" localSheetId="10" hidden="1">Wages!#REF!</definedName>
    <definedName name="_Ctrl_42" localSheetId="4" hidden="1">Water!#REF!</definedName>
    <definedName name="_Ctrl_42" hidden="1">Energy!#REF!</definedName>
    <definedName name="_Ctrl_420" localSheetId="8" hidden="1">[2]Water!#REF!</definedName>
    <definedName name="_Ctrl_420" localSheetId="2" hidden="1">[3]Water!#REF!</definedName>
    <definedName name="_Ctrl_420" localSheetId="15" hidden="1">[2]Water!#REF!</definedName>
    <definedName name="_Ctrl_420" hidden="1">[3]Water!#REF!</definedName>
    <definedName name="_Ctrl_421" localSheetId="8" hidden="1">[2]Water!#REF!</definedName>
    <definedName name="_Ctrl_421" localSheetId="2" hidden="1">[3]Water!#REF!</definedName>
    <definedName name="_Ctrl_421" localSheetId="15" hidden="1">[2]Water!#REF!</definedName>
    <definedName name="_Ctrl_421" hidden="1">[3]Water!#REF!</definedName>
    <definedName name="_Ctrl_422" localSheetId="8" hidden="1">[2]Water!#REF!</definedName>
    <definedName name="_Ctrl_422" localSheetId="2" hidden="1">[3]Water!#REF!</definedName>
    <definedName name="_Ctrl_422" localSheetId="15" hidden="1">[2]Water!#REF!</definedName>
    <definedName name="_Ctrl_422" hidden="1">[3]Water!#REF!</definedName>
    <definedName name="_Ctrl_423" localSheetId="8" hidden="1">[2]Water!#REF!</definedName>
    <definedName name="_Ctrl_423" localSheetId="2" hidden="1">[3]Water!#REF!</definedName>
    <definedName name="_Ctrl_423" localSheetId="15" hidden="1">[2]Water!#REF!</definedName>
    <definedName name="_Ctrl_423" hidden="1">[3]Water!#REF!</definedName>
    <definedName name="_Ctrl_424" localSheetId="8" hidden="1">[2]Water!#REF!</definedName>
    <definedName name="_Ctrl_424" localSheetId="2" hidden="1">[3]Water!#REF!</definedName>
    <definedName name="_Ctrl_424" localSheetId="15" hidden="1">[2]Water!#REF!</definedName>
    <definedName name="_Ctrl_424" hidden="1">[3]Water!#REF!</definedName>
    <definedName name="_Ctrl_425" localSheetId="8" hidden="1">#REF!</definedName>
    <definedName name="_Ctrl_425" localSheetId="16" hidden="1">#REF!</definedName>
    <definedName name="_Ctrl_425" localSheetId="2" hidden="1">#REF!</definedName>
    <definedName name="_Ctrl_425" localSheetId="15" hidden="1">#REF!</definedName>
    <definedName name="_Ctrl_425" localSheetId="9" hidden="1">Procurement!#REF!</definedName>
    <definedName name="_Ctrl_425" hidden="1">#REF!</definedName>
    <definedName name="_Ctrl_426" localSheetId="8" hidden="1">#REF!</definedName>
    <definedName name="_Ctrl_426" localSheetId="16" hidden="1">#REF!</definedName>
    <definedName name="_Ctrl_426" localSheetId="2" hidden="1">#REF!</definedName>
    <definedName name="_Ctrl_426" localSheetId="15" hidden="1">#REF!</definedName>
    <definedName name="_Ctrl_426" localSheetId="9" hidden="1">Procurement!#REF!</definedName>
    <definedName name="_Ctrl_426" hidden="1">#REF!</definedName>
    <definedName name="_Ctrl_427" localSheetId="8" hidden="1">#REF!</definedName>
    <definedName name="_Ctrl_427" localSheetId="16" hidden="1">#REF!</definedName>
    <definedName name="_Ctrl_427" localSheetId="2" hidden="1">#REF!</definedName>
    <definedName name="_Ctrl_427" localSheetId="15" hidden="1">#REF!</definedName>
    <definedName name="_Ctrl_427" localSheetId="9" hidden="1">Procurement!#REF!</definedName>
    <definedName name="_Ctrl_427" hidden="1">#REF!</definedName>
    <definedName name="_Ctrl_428" localSheetId="8" hidden="1">#REF!</definedName>
    <definedName name="_Ctrl_428" localSheetId="16" hidden="1">#REF!</definedName>
    <definedName name="_Ctrl_428" localSheetId="2" hidden="1">#REF!</definedName>
    <definedName name="_Ctrl_428" localSheetId="15" hidden="1">#REF!</definedName>
    <definedName name="_Ctrl_428" localSheetId="9" hidden="1">Procurement!#REF!</definedName>
    <definedName name="_Ctrl_428" hidden="1">#REF!</definedName>
    <definedName name="_Ctrl_429" localSheetId="8" hidden="1">#REF!</definedName>
    <definedName name="_Ctrl_429" localSheetId="16" hidden="1">#REF!</definedName>
    <definedName name="_Ctrl_429" localSheetId="2" hidden="1">#REF!</definedName>
    <definedName name="_Ctrl_429" localSheetId="15" hidden="1">#REF!</definedName>
    <definedName name="_Ctrl_429" localSheetId="9" hidden="1">Procurement!#REF!</definedName>
    <definedName name="_Ctrl_429" hidden="1">#REF!</definedName>
    <definedName name="_Ctrl_43" localSheetId="5" hidden="1">' Circularity &amp; Waste'!$D$43</definedName>
    <definedName name="_Ctrl_43" localSheetId="14" hidden="1">Community!#REF!</definedName>
    <definedName name="_Ctrl_43" localSheetId="13" hidden="1">Diversity!$D$14</definedName>
    <definedName name="_Ctrl_43" localSheetId="6" hidden="1">Encroachment!$D$11</definedName>
    <definedName name="_Ctrl_43" localSheetId="8" hidden="1">'GHG Emissions'!#REF!</definedName>
    <definedName name="_Ctrl_43" localSheetId="11" hidden="1">Health!$D$11</definedName>
    <definedName name="_Ctrl_43" localSheetId="7" hidden="1">'Non-GHG Emissions'!#REF!</definedName>
    <definedName name="_Ctrl_43" localSheetId="2" hidden="1">#REF!</definedName>
    <definedName name="_Ctrl_43" localSheetId="17" hidden="1">'Overall Scores'!#REF!</definedName>
    <definedName name="_Ctrl_43" localSheetId="15" hidden="1">'Positive Impacts'!#REF!</definedName>
    <definedName name="_Ctrl_43" localSheetId="12" hidden="1">Terms!#REF!</definedName>
    <definedName name="_Ctrl_43" localSheetId="10" hidden="1">Wages!$D$10</definedName>
    <definedName name="_Ctrl_43" localSheetId="4" hidden="1">Water!$D$10</definedName>
    <definedName name="_Ctrl_43" hidden="1">Energy!$D$9</definedName>
    <definedName name="_Ctrl_430" localSheetId="8" hidden="1">#REF!</definedName>
    <definedName name="_Ctrl_430" localSheetId="16" hidden="1">#REF!</definedName>
    <definedName name="_Ctrl_430" localSheetId="2" hidden="1">#REF!</definedName>
    <definedName name="_Ctrl_430" localSheetId="15" hidden="1">#REF!</definedName>
    <definedName name="_Ctrl_430" localSheetId="9" hidden="1">Procurement!$C$17</definedName>
    <definedName name="_Ctrl_430" hidden="1">#REF!</definedName>
    <definedName name="_Ctrl_431" localSheetId="8" hidden="1">#REF!</definedName>
    <definedName name="_Ctrl_431" localSheetId="16" hidden="1">#REF!</definedName>
    <definedName name="_Ctrl_431" localSheetId="2" hidden="1">#REF!</definedName>
    <definedName name="_Ctrl_431" localSheetId="15" hidden="1">#REF!</definedName>
    <definedName name="_Ctrl_431" localSheetId="9" hidden="1">Procurement!$C$19</definedName>
    <definedName name="_Ctrl_431" hidden="1">#REF!</definedName>
    <definedName name="_Ctrl_432" localSheetId="8" hidden="1">#REF!</definedName>
    <definedName name="_Ctrl_432" localSheetId="16" hidden="1">#REF!</definedName>
    <definedName name="_Ctrl_432" localSheetId="2" hidden="1">#REF!</definedName>
    <definedName name="_Ctrl_432" localSheetId="15" hidden="1">#REF!</definedName>
    <definedName name="_Ctrl_432" localSheetId="9" hidden="1">Procurement!#REF!</definedName>
    <definedName name="_Ctrl_432" hidden="1">#REF!</definedName>
    <definedName name="_Ctrl_433" localSheetId="8" hidden="1">#REF!</definedName>
    <definedName name="_Ctrl_433" localSheetId="16" hidden="1">#REF!</definedName>
    <definedName name="_Ctrl_433" localSheetId="2" hidden="1">#REF!</definedName>
    <definedName name="_Ctrl_433" localSheetId="15" hidden="1">#REF!</definedName>
    <definedName name="_Ctrl_433" localSheetId="9" hidden="1">Procurement!$C$20</definedName>
    <definedName name="_Ctrl_433" hidden="1">#REF!</definedName>
    <definedName name="_Ctrl_434" localSheetId="8" hidden="1">#REF!</definedName>
    <definedName name="_Ctrl_434" localSheetId="16" hidden="1">#REF!</definedName>
    <definedName name="_Ctrl_434" localSheetId="2" hidden="1">#REF!</definedName>
    <definedName name="_Ctrl_434" localSheetId="15" hidden="1">#REF!</definedName>
    <definedName name="_Ctrl_434" localSheetId="9" hidden="1">Procurement!#REF!</definedName>
    <definedName name="_Ctrl_434" hidden="1">#REF!</definedName>
    <definedName name="_Ctrl_435" localSheetId="8" hidden="1">#REF!</definedName>
    <definedName name="_Ctrl_435" localSheetId="16" hidden="1">#REF!</definedName>
    <definedName name="_Ctrl_435" localSheetId="2" hidden="1">#REF!</definedName>
    <definedName name="_Ctrl_435" localSheetId="15" hidden="1">#REF!</definedName>
    <definedName name="_Ctrl_435" localSheetId="9" hidden="1">Procurement!#REF!</definedName>
    <definedName name="_Ctrl_435" hidden="1">#REF!</definedName>
    <definedName name="_Ctrl_436" localSheetId="8" hidden="1">#REF!</definedName>
    <definedName name="_Ctrl_436" localSheetId="16" hidden="1">#REF!</definedName>
    <definedName name="_Ctrl_436" localSheetId="2" hidden="1">#REF!</definedName>
    <definedName name="_Ctrl_436" localSheetId="15" hidden="1">#REF!</definedName>
    <definedName name="_Ctrl_436" localSheetId="9" hidden="1">Procurement!#REF!</definedName>
    <definedName name="_Ctrl_436" hidden="1">#REF!</definedName>
    <definedName name="_Ctrl_437" localSheetId="8" hidden="1">#REF!</definedName>
    <definedName name="_Ctrl_437" localSheetId="16" hidden="1">#REF!</definedName>
    <definedName name="_Ctrl_437" localSheetId="2" hidden="1">#REF!</definedName>
    <definedName name="_Ctrl_437" localSheetId="15" hidden="1">#REF!</definedName>
    <definedName name="_Ctrl_437" localSheetId="9" hidden="1">Procurement!#REF!</definedName>
    <definedName name="_Ctrl_437" hidden="1">#REF!</definedName>
    <definedName name="_Ctrl_438" localSheetId="8" hidden="1">#REF!</definedName>
    <definedName name="_Ctrl_438" localSheetId="16" hidden="1">#REF!</definedName>
    <definedName name="_Ctrl_438" localSheetId="2" hidden="1">#REF!</definedName>
    <definedName name="_Ctrl_438" localSheetId="15" hidden="1">#REF!</definedName>
    <definedName name="_Ctrl_438" localSheetId="9" hidden="1">Procurement!#REF!</definedName>
    <definedName name="_Ctrl_438" hidden="1">#REF!</definedName>
    <definedName name="_Ctrl_439" localSheetId="8" hidden="1">#REF!</definedName>
    <definedName name="_Ctrl_439" localSheetId="16" hidden="1">#REF!</definedName>
    <definedName name="_Ctrl_439" localSheetId="2" hidden="1">#REF!</definedName>
    <definedName name="_Ctrl_439" localSheetId="15" hidden="1">#REF!</definedName>
    <definedName name="_Ctrl_439" localSheetId="9" hidden="1">Procurement!#REF!</definedName>
    <definedName name="_Ctrl_439" hidden="1">#REF!</definedName>
    <definedName name="_Ctrl_44" localSheetId="5" hidden="1">' Circularity &amp; Waste'!#REF!</definedName>
    <definedName name="_Ctrl_44" localSheetId="19" hidden="1">#REF!</definedName>
    <definedName name="_Ctrl_44" localSheetId="14" hidden="1">Community!#REF!</definedName>
    <definedName name="_Ctrl_44" localSheetId="13" hidden="1">Diversity!#REF!</definedName>
    <definedName name="_Ctrl_44" localSheetId="6" hidden="1">Encroachment!#REF!</definedName>
    <definedName name="_Ctrl_44" localSheetId="8" hidden="1">'GHG Emissions'!#REF!</definedName>
    <definedName name="_Ctrl_44" localSheetId="16" hidden="1">[7]Energy!#REF!</definedName>
    <definedName name="_Ctrl_44" localSheetId="11" hidden="1">Health!#REF!</definedName>
    <definedName name="_Ctrl_44" localSheetId="7" hidden="1">'Non-GHG Emissions'!#REF!</definedName>
    <definedName name="_Ctrl_44" localSheetId="2" hidden="1">[8]Energy!#REF!</definedName>
    <definedName name="_Ctrl_44" localSheetId="17" hidden="1">'Overall Scores'!#REF!</definedName>
    <definedName name="_Ctrl_44" localSheetId="15" hidden="1">'Positive Impacts'!#REF!</definedName>
    <definedName name="_Ctrl_44" localSheetId="9" hidden="1">[1]Energy!#REF!</definedName>
    <definedName name="_Ctrl_44" localSheetId="18" hidden="1">#REF!</definedName>
    <definedName name="_Ctrl_44" localSheetId="12" hidden="1">Terms!#REF!</definedName>
    <definedName name="_Ctrl_44" localSheetId="10" hidden="1">Wages!#REF!</definedName>
    <definedName name="_Ctrl_44" localSheetId="4" hidden="1">Water!#REF!</definedName>
    <definedName name="_Ctrl_44" hidden="1">Energy!#REF!</definedName>
    <definedName name="_Ctrl_440" localSheetId="8" hidden="1">#REF!</definedName>
    <definedName name="_Ctrl_440" localSheetId="16" hidden="1">#REF!</definedName>
    <definedName name="_Ctrl_440" localSheetId="2" hidden="1">#REF!</definedName>
    <definedName name="_Ctrl_440" localSheetId="15" hidden="1">#REF!</definedName>
    <definedName name="_Ctrl_440" localSheetId="9" hidden="1">Procurement!#REF!</definedName>
    <definedName name="_Ctrl_440" hidden="1">#REF!</definedName>
    <definedName name="_Ctrl_441" localSheetId="8" hidden="1">#REF!</definedName>
    <definedName name="_Ctrl_441" localSheetId="16" hidden="1">#REF!</definedName>
    <definedName name="_Ctrl_441" localSheetId="2" hidden="1">#REF!</definedName>
    <definedName name="_Ctrl_441" localSheetId="15" hidden="1">#REF!</definedName>
    <definedName name="_Ctrl_441" localSheetId="9" hidden="1">Procurement!#REF!</definedName>
    <definedName name="_Ctrl_441" hidden="1">#REF!</definedName>
    <definedName name="_Ctrl_442" localSheetId="8" hidden="1">#REF!</definedName>
    <definedName name="_Ctrl_442" localSheetId="16" hidden="1">#REF!</definedName>
    <definedName name="_Ctrl_442" localSheetId="2" hidden="1">#REF!</definedName>
    <definedName name="_Ctrl_442" localSheetId="15" hidden="1">#REF!</definedName>
    <definedName name="_Ctrl_442" localSheetId="9" hidden="1">Procurement!#REF!</definedName>
    <definedName name="_Ctrl_442" hidden="1">#REF!</definedName>
    <definedName name="_Ctrl_443" localSheetId="8" hidden="1">#REF!</definedName>
    <definedName name="_Ctrl_443" localSheetId="16" hidden="1">#REF!</definedName>
    <definedName name="_Ctrl_443" localSheetId="2" hidden="1">#REF!</definedName>
    <definedName name="_Ctrl_443" localSheetId="15" hidden="1">#REF!</definedName>
    <definedName name="_Ctrl_443" localSheetId="9" hidden="1">Procurement!#REF!</definedName>
    <definedName name="_Ctrl_443" hidden="1">#REF!</definedName>
    <definedName name="_Ctrl_444" localSheetId="8" hidden="1">#REF!</definedName>
    <definedName name="_Ctrl_444" localSheetId="16" hidden="1">#REF!</definedName>
    <definedName name="_Ctrl_444" localSheetId="2" hidden="1">#REF!</definedName>
    <definedName name="_Ctrl_444" localSheetId="15" hidden="1">#REF!</definedName>
    <definedName name="_Ctrl_444" localSheetId="9" hidden="1">Procurement!#REF!</definedName>
    <definedName name="_Ctrl_444" hidden="1">#REF!</definedName>
    <definedName name="_Ctrl_445" localSheetId="8" hidden="1">#REF!</definedName>
    <definedName name="_Ctrl_445" localSheetId="16" hidden="1">#REF!</definedName>
    <definedName name="_Ctrl_445" localSheetId="2" hidden="1">#REF!</definedName>
    <definedName name="_Ctrl_445" localSheetId="15" hidden="1">#REF!</definedName>
    <definedName name="_Ctrl_445" localSheetId="9" hidden="1">Procurement!#REF!</definedName>
    <definedName name="_Ctrl_445" hidden="1">#REF!</definedName>
    <definedName name="_Ctrl_446" localSheetId="8" hidden="1">#REF!</definedName>
    <definedName name="_Ctrl_446" localSheetId="16" hidden="1">#REF!</definedName>
    <definedName name="_Ctrl_446" localSheetId="2" hidden="1">#REF!</definedName>
    <definedName name="_Ctrl_446" localSheetId="15" hidden="1">#REF!</definedName>
    <definedName name="_Ctrl_446" localSheetId="9" hidden="1">Procurement!#REF!</definedName>
    <definedName name="_Ctrl_446" hidden="1">#REF!</definedName>
    <definedName name="_Ctrl_447" localSheetId="8" hidden="1">#REF!</definedName>
    <definedName name="_Ctrl_447" localSheetId="16" hidden="1">#REF!</definedName>
    <definedName name="_Ctrl_447" localSheetId="2" hidden="1">#REF!</definedName>
    <definedName name="_Ctrl_447" localSheetId="15" hidden="1">#REF!</definedName>
    <definedName name="_Ctrl_447" localSheetId="9" hidden="1">Procurement!#REF!</definedName>
    <definedName name="_Ctrl_447" hidden="1">#REF!</definedName>
    <definedName name="_Ctrl_45" localSheetId="5" hidden="1">' Circularity &amp; Waste'!#REF!</definedName>
    <definedName name="_Ctrl_45" localSheetId="19" hidden="1">#REF!</definedName>
    <definedName name="_Ctrl_45" localSheetId="14" hidden="1">Community!#REF!</definedName>
    <definedName name="_Ctrl_45" localSheetId="13" hidden="1">Diversity!#REF!</definedName>
    <definedName name="_Ctrl_45" localSheetId="6" hidden="1">Encroachment!#REF!</definedName>
    <definedName name="_Ctrl_45" localSheetId="8" hidden="1">'GHG Emissions'!#REF!</definedName>
    <definedName name="_Ctrl_45" localSheetId="16" hidden="1">[7]Energy!#REF!</definedName>
    <definedName name="_Ctrl_45" localSheetId="11" hidden="1">Health!#REF!</definedName>
    <definedName name="_Ctrl_45" localSheetId="7" hidden="1">'Non-GHG Emissions'!#REF!</definedName>
    <definedName name="_Ctrl_45" localSheetId="2" hidden="1">[8]Energy!#REF!</definedName>
    <definedName name="_Ctrl_45" localSheetId="17" hidden="1">'Overall Scores'!#REF!</definedName>
    <definedName name="_Ctrl_45" localSheetId="15" hidden="1">'Positive Impacts'!#REF!</definedName>
    <definedName name="_Ctrl_45" localSheetId="9" hidden="1">[1]Energy!#REF!</definedName>
    <definedName name="_Ctrl_45" localSheetId="18" hidden="1">#REF!</definedName>
    <definedName name="_Ctrl_45" localSheetId="12" hidden="1">Terms!#REF!</definedName>
    <definedName name="_Ctrl_45" localSheetId="10" hidden="1">Wages!#REF!</definedName>
    <definedName name="_Ctrl_45" localSheetId="4" hidden="1">Water!#REF!</definedName>
    <definedName name="_Ctrl_45" hidden="1">Energy!#REF!</definedName>
    <definedName name="_Ctrl_46" localSheetId="5" hidden="1">' Circularity &amp; Waste'!#REF!</definedName>
    <definedName name="_Ctrl_46" localSheetId="19" hidden="1">#REF!</definedName>
    <definedName name="_Ctrl_46" localSheetId="14" hidden="1">Community!#REF!</definedName>
    <definedName name="_Ctrl_46" localSheetId="13" hidden="1">Diversity!#REF!</definedName>
    <definedName name="_Ctrl_46" localSheetId="6" hidden="1">Encroachment!#REF!</definedName>
    <definedName name="_Ctrl_46" localSheetId="8" hidden="1">'GHG Emissions'!#REF!</definedName>
    <definedName name="_Ctrl_46" localSheetId="16" hidden="1">[7]Energy!#REF!</definedName>
    <definedName name="_Ctrl_46" localSheetId="11" hidden="1">Health!#REF!</definedName>
    <definedName name="_Ctrl_46" localSheetId="7" hidden="1">'Non-GHG Emissions'!#REF!</definedName>
    <definedName name="_Ctrl_46" localSheetId="2" hidden="1">[8]Energy!#REF!</definedName>
    <definedName name="_Ctrl_46" localSheetId="17" hidden="1">'Overall Scores'!#REF!</definedName>
    <definedName name="_Ctrl_46" localSheetId="15" hidden="1">'Positive Impacts'!#REF!</definedName>
    <definedName name="_Ctrl_46" localSheetId="9" hidden="1">[1]Energy!#REF!</definedName>
    <definedName name="_Ctrl_46" localSheetId="18" hidden="1">#REF!</definedName>
    <definedName name="_Ctrl_46" localSheetId="12" hidden="1">Terms!#REF!</definedName>
    <definedName name="_Ctrl_46" localSheetId="10" hidden="1">Wages!#REF!</definedName>
    <definedName name="_Ctrl_46" localSheetId="4" hidden="1">Water!#REF!</definedName>
    <definedName name="_Ctrl_46" hidden="1">Energy!#REF!</definedName>
    <definedName name="_Ctrl_465" localSheetId="1" hidden="1">'[6]GHG Emissions'!#REF!</definedName>
    <definedName name="_Ctrl_465" localSheetId="2" hidden="1">'[5]GHG Emissions'!#REF!</definedName>
    <definedName name="_Ctrl_465" localSheetId="17" hidden="1">'[5]GHG Emissions'!#REF!</definedName>
    <definedName name="_Ctrl_465" localSheetId="0" hidden="1">'[6]GHG Emissions'!#REF!</definedName>
    <definedName name="_Ctrl_465" localSheetId="15" hidden="1">'[5]GHG Emissions'!#REF!</definedName>
    <definedName name="_Ctrl_465" hidden="1">'[5]GHG Emissions'!#REF!</definedName>
    <definedName name="_Ctrl_47" localSheetId="5" hidden="1">' Circularity &amp; Waste'!#REF!</definedName>
    <definedName name="_Ctrl_47" localSheetId="19" hidden="1">#REF!</definedName>
    <definedName name="_Ctrl_47" localSheetId="14" hidden="1">Community!#REF!</definedName>
    <definedName name="_Ctrl_47" localSheetId="13" hidden="1">Diversity!#REF!</definedName>
    <definedName name="_Ctrl_47" localSheetId="6" hidden="1">Encroachment!#REF!</definedName>
    <definedName name="_Ctrl_47" localSheetId="8" hidden="1">'GHG Emissions'!#REF!</definedName>
    <definedName name="_Ctrl_47" localSheetId="16" hidden="1">[7]Energy!#REF!</definedName>
    <definedName name="_Ctrl_47" localSheetId="11" hidden="1">Health!#REF!</definedName>
    <definedName name="_Ctrl_47" localSheetId="7" hidden="1">'Non-GHG Emissions'!#REF!</definedName>
    <definedName name="_Ctrl_47" localSheetId="2" hidden="1">[8]Energy!#REF!</definedName>
    <definedName name="_Ctrl_47" localSheetId="17" hidden="1">'Overall Scores'!#REF!</definedName>
    <definedName name="_Ctrl_47" localSheetId="15" hidden="1">'Positive Impacts'!#REF!</definedName>
    <definedName name="_Ctrl_47" localSheetId="9" hidden="1">[1]Energy!#REF!</definedName>
    <definedName name="_Ctrl_47" localSheetId="18" hidden="1">#REF!</definedName>
    <definedName name="_Ctrl_47" localSheetId="12" hidden="1">Terms!#REF!</definedName>
    <definedName name="_Ctrl_47" localSheetId="10" hidden="1">Wages!#REF!</definedName>
    <definedName name="_Ctrl_47" localSheetId="4" hidden="1">Water!#REF!</definedName>
    <definedName name="_Ctrl_47" hidden="1">Energy!#REF!</definedName>
    <definedName name="_Ctrl_48" localSheetId="5" hidden="1">' Circularity &amp; Waste'!#REF!</definedName>
    <definedName name="_Ctrl_48" localSheetId="19" hidden="1">#REF!</definedName>
    <definedName name="_Ctrl_48" localSheetId="14" hidden="1">Community!#REF!</definedName>
    <definedName name="_Ctrl_48" localSheetId="13" hidden="1">Diversity!#REF!</definedName>
    <definedName name="_Ctrl_48" localSheetId="6" hidden="1">Encroachment!#REF!</definedName>
    <definedName name="_Ctrl_48" localSheetId="8" hidden="1">'GHG Emissions'!#REF!</definedName>
    <definedName name="_Ctrl_48" localSheetId="16" hidden="1">[7]Energy!#REF!</definedName>
    <definedName name="_Ctrl_48" localSheetId="11" hidden="1">Health!#REF!</definedName>
    <definedName name="_Ctrl_48" localSheetId="7" hidden="1">'Non-GHG Emissions'!#REF!</definedName>
    <definedName name="_Ctrl_48" localSheetId="2" hidden="1">[8]Energy!#REF!</definedName>
    <definedName name="_Ctrl_48" localSheetId="17" hidden="1">'Overall Scores'!#REF!</definedName>
    <definedName name="_Ctrl_48" localSheetId="15" hidden="1">'Positive Impacts'!#REF!</definedName>
    <definedName name="_Ctrl_48" localSheetId="9" hidden="1">[1]Energy!#REF!</definedName>
    <definedName name="_Ctrl_48" localSheetId="18" hidden="1">#REF!</definedName>
    <definedName name="_Ctrl_48" localSheetId="12" hidden="1">Terms!#REF!</definedName>
    <definedName name="_Ctrl_48" localSheetId="10" hidden="1">Wages!#REF!</definedName>
    <definedName name="_Ctrl_48" localSheetId="4" hidden="1">Water!#REF!</definedName>
    <definedName name="_Ctrl_48" hidden="1">Energy!#REF!</definedName>
    <definedName name="_Ctrl_49" localSheetId="5" hidden="1">' Circularity &amp; Waste'!#REF!</definedName>
    <definedName name="_Ctrl_49" localSheetId="19" hidden="1">#REF!</definedName>
    <definedName name="_Ctrl_49" localSheetId="14" hidden="1">Community!#REF!</definedName>
    <definedName name="_Ctrl_49" localSheetId="13" hidden="1">Diversity!#REF!</definedName>
    <definedName name="_Ctrl_49" localSheetId="6" hidden="1">Encroachment!#REF!</definedName>
    <definedName name="_Ctrl_49" localSheetId="8" hidden="1">'GHG Emissions'!#REF!</definedName>
    <definedName name="_Ctrl_49" localSheetId="16" hidden="1">[7]Energy!#REF!</definedName>
    <definedName name="_Ctrl_49" localSheetId="11" hidden="1">Health!#REF!</definedName>
    <definedName name="_Ctrl_49" localSheetId="7" hidden="1">'Non-GHG Emissions'!#REF!</definedName>
    <definedName name="_Ctrl_49" localSheetId="2" hidden="1">[8]Energy!#REF!</definedName>
    <definedName name="_Ctrl_49" localSheetId="17" hidden="1">'Overall Scores'!#REF!</definedName>
    <definedName name="_Ctrl_49" localSheetId="15" hidden="1">'Positive Impacts'!#REF!</definedName>
    <definedName name="_Ctrl_49" localSheetId="9" hidden="1">[1]Energy!#REF!</definedName>
    <definedName name="_Ctrl_49" localSheetId="18" hidden="1">#REF!</definedName>
    <definedName name="_Ctrl_49" localSheetId="12" hidden="1">Terms!#REF!</definedName>
    <definedName name="_Ctrl_49" localSheetId="10" hidden="1">Wages!#REF!</definedName>
    <definedName name="_Ctrl_49" localSheetId="4" hidden="1">Water!#REF!</definedName>
    <definedName name="_Ctrl_49" hidden="1">Energy!#REF!</definedName>
    <definedName name="_Ctrl_5" localSheetId="19" hidden="1">#REF!</definedName>
    <definedName name="_Ctrl_5" localSheetId="8" hidden="1">#REF!</definedName>
    <definedName name="_Ctrl_5" localSheetId="16" hidden="1">#REF!</definedName>
    <definedName name="_Ctrl_5" localSheetId="1">#REF!</definedName>
    <definedName name="_Ctrl_5" localSheetId="2" hidden="1">#REF!</definedName>
    <definedName name="_Ctrl_5" localSheetId="0">#REF!</definedName>
    <definedName name="_Ctrl_5" localSheetId="9">#REF!</definedName>
    <definedName name="_Ctrl_5" localSheetId="18" hidden="1">#REF!</definedName>
    <definedName name="_Ctrl_5" hidden="1">#REF!</definedName>
    <definedName name="_Ctrl_50" localSheetId="5" hidden="1">' Circularity &amp; Waste'!#REF!</definedName>
    <definedName name="_Ctrl_50" localSheetId="19" hidden="1">#REF!</definedName>
    <definedName name="_Ctrl_50" localSheetId="14" hidden="1">Community!#REF!</definedName>
    <definedName name="_Ctrl_50" localSheetId="13" hidden="1">Diversity!#REF!</definedName>
    <definedName name="_Ctrl_50" localSheetId="6" hidden="1">Encroachment!#REF!</definedName>
    <definedName name="_Ctrl_50" localSheetId="8" hidden="1">'GHG Emissions'!#REF!</definedName>
    <definedName name="_Ctrl_50" localSheetId="16" hidden="1">[7]Energy!#REF!</definedName>
    <definedName name="_Ctrl_50" localSheetId="11" hidden="1">Health!#REF!</definedName>
    <definedName name="_Ctrl_50" localSheetId="7" hidden="1">'Non-GHG Emissions'!#REF!</definedName>
    <definedName name="_Ctrl_50" localSheetId="2" hidden="1">[8]Energy!#REF!</definedName>
    <definedName name="_Ctrl_50" localSheetId="17" hidden="1">'Overall Scores'!#REF!</definedName>
    <definedName name="_Ctrl_50" localSheetId="15" hidden="1">'Positive Impacts'!#REF!</definedName>
    <definedName name="_Ctrl_50" localSheetId="9" hidden="1">[1]Energy!#REF!</definedName>
    <definedName name="_Ctrl_50" localSheetId="18" hidden="1">#REF!</definedName>
    <definedName name="_Ctrl_50" localSheetId="12" hidden="1">Terms!#REF!</definedName>
    <definedName name="_Ctrl_50" localSheetId="10" hidden="1">Wages!#REF!</definedName>
    <definedName name="_Ctrl_50" localSheetId="4" hidden="1">Water!#REF!</definedName>
    <definedName name="_Ctrl_50" hidden="1">Energy!#REF!</definedName>
    <definedName name="_Ctrl_51" localSheetId="5" hidden="1">' Circularity &amp; Waste'!#REF!</definedName>
    <definedName name="_Ctrl_51" localSheetId="19" hidden="1">#REF!</definedName>
    <definedName name="_Ctrl_51" localSheetId="14" hidden="1">Community!#REF!</definedName>
    <definedName name="_Ctrl_51" localSheetId="13" hidden="1">Diversity!#REF!</definedName>
    <definedName name="_Ctrl_51" localSheetId="6" hidden="1">Encroachment!#REF!</definedName>
    <definedName name="_Ctrl_51" localSheetId="8" hidden="1">'GHG Emissions'!#REF!</definedName>
    <definedName name="_Ctrl_51" localSheetId="16" hidden="1">[7]Energy!#REF!</definedName>
    <definedName name="_Ctrl_51" localSheetId="11" hidden="1">Health!#REF!</definedName>
    <definedName name="_Ctrl_51" localSheetId="7" hidden="1">'Non-GHG Emissions'!#REF!</definedName>
    <definedName name="_Ctrl_51" localSheetId="2" hidden="1">[8]Energy!#REF!</definedName>
    <definedName name="_Ctrl_51" localSheetId="17" hidden="1">'Overall Scores'!#REF!</definedName>
    <definedName name="_Ctrl_51" localSheetId="15" hidden="1">'Positive Impacts'!#REF!</definedName>
    <definedName name="_Ctrl_51" localSheetId="9" hidden="1">[1]Energy!#REF!</definedName>
    <definedName name="_Ctrl_51" localSheetId="18" hidden="1">#REF!</definedName>
    <definedName name="_Ctrl_51" localSheetId="12" hidden="1">Terms!#REF!</definedName>
    <definedName name="_Ctrl_51" localSheetId="10" hidden="1">Wages!#REF!</definedName>
    <definedName name="_Ctrl_51" localSheetId="4" hidden="1">Water!#REF!</definedName>
    <definedName name="_Ctrl_51" hidden="1">Energy!#REF!</definedName>
    <definedName name="_Ctrl_52" localSheetId="19" hidden="1">#REF!</definedName>
    <definedName name="_Ctrl_52" localSheetId="14" hidden="1">Community!#REF!</definedName>
    <definedName name="_Ctrl_52" localSheetId="13" hidden="1">Diversity!#REF!</definedName>
    <definedName name="_Ctrl_52" localSheetId="8" hidden="1">#REF!</definedName>
    <definedName name="_Ctrl_52" localSheetId="11" hidden="1">Health!$K$10</definedName>
    <definedName name="_Ctrl_52" localSheetId="2" hidden="1">#REF!</definedName>
    <definedName name="_Ctrl_52" localSheetId="17" hidden="1">'Overall Scores'!#REF!</definedName>
    <definedName name="_Ctrl_52" localSheetId="15" hidden="1">#REF!</definedName>
    <definedName name="_Ctrl_52" localSheetId="18" hidden="1">#REF!</definedName>
    <definedName name="_Ctrl_52" localSheetId="12" hidden="1">Terms!#REF!</definedName>
    <definedName name="_Ctrl_52" localSheetId="10" hidden="1">Wages!$K$9</definedName>
    <definedName name="_Ctrl_52" hidden="1">Encroachment!$K$10</definedName>
    <definedName name="_Ctrl_526" localSheetId="8" hidden="1">#REF!</definedName>
    <definedName name="_Ctrl_526" localSheetId="16" hidden="1">#REF!</definedName>
    <definedName name="_Ctrl_526" localSheetId="2" hidden="1">#REF!</definedName>
    <definedName name="_Ctrl_526" localSheetId="15" hidden="1">#REF!</definedName>
    <definedName name="_Ctrl_526" localSheetId="9" hidden="1">#REF!</definedName>
    <definedName name="_Ctrl_526" hidden="1">#REF!</definedName>
    <definedName name="_Ctrl_53" localSheetId="19" hidden="1">#REF!</definedName>
    <definedName name="_Ctrl_53" localSheetId="14" hidden="1">Community!#REF!</definedName>
    <definedName name="_Ctrl_53" localSheetId="13" hidden="1">Diversity!$D$14</definedName>
    <definedName name="_Ctrl_53" localSheetId="8" hidden="1">#REF!</definedName>
    <definedName name="_Ctrl_53" localSheetId="11" hidden="1">Health!$D$11</definedName>
    <definedName name="_Ctrl_53" localSheetId="2" hidden="1">#REF!</definedName>
    <definedName name="_Ctrl_53" localSheetId="17" hidden="1">'Overall Scores'!#REF!</definedName>
    <definedName name="_Ctrl_53" localSheetId="15" hidden="1">#REF!</definedName>
    <definedName name="_Ctrl_53" localSheetId="18" hidden="1">#REF!</definedName>
    <definedName name="_Ctrl_53" localSheetId="12" hidden="1">Terms!#REF!</definedName>
    <definedName name="_Ctrl_53" localSheetId="10" hidden="1">Wages!$D$10</definedName>
    <definedName name="_Ctrl_53" hidden="1">Encroachment!$D$11</definedName>
    <definedName name="_Ctrl_534" localSheetId="8" hidden="1">#REF!</definedName>
    <definedName name="_Ctrl_534" localSheetId="16" hidden="1">#REF!</definedName>
    <definedName name="_Ctrl_534" localSheetId="2" hidden="1">#REF!</definedName>
    <definedName name="_Ctrl_534" localSheetId="15" hidden="1">#REF!</definedName>
    <definedName name="_Ctrl_534" localSheetId="9" hidden="1">#REF!</definedName>
    <definedName name="_Ctrl_534" hidden="1">#REF!</definedName>
    <definedName name="_Ctrl_536" localSheetId="8" hidden="1">#REF!</definedName>
    <definedName name="_Ctrl_536" localSheetId="16" hidden="1">#REF!</definedName>
    <definedName name="_Ctrl_536" localSheetId="2" hidden="1">#REF!</definedName>
    <definedName name="_Ctrl_536" localSheetId="15" hidden="1">#REF!</definedName>
    <definedName name="_Ctrl_536" localSheetId="9" hidden="1">#REF!</definedName>
    <definedName name="_Ctrl_536" hidden="1">#REF!</definedName>
    <definedName name="_Ctrl_538" localSheetId="8" hidden="1">#REF!</definedName>
    <definedName name="_Ctrl_538" localSheetId="16" hidden="1">#REF!</definedName>
    <definedName name="_Ctrl_538" localSheetId="2" hidden="1">#REF!</definedName>
    <definedName name="_Ctrl_538" localSheetId="15" hidden="1">#REF!</definedName>
    <definedName name="_Ctrl_538" localSheetId="9" hidden="1">#REF!</definedName>
    <definedName name="_Ctrl_538" hidden="1">#REF!</definedName>
    <definedName name="_Ctrl_54" localSheetId="19" hidden="1">#REF!</definedName>
    <definedName name="_Ctrl_54" localSheetId="8" hidden="1">#REF!</definedName>
    <definedName name="_Ctrl_54" localSheetId="2" hidden="1">#REF!</definedName>
    <definedName name="_Ctrl_54" localSheetId="15" hidden="1">#REF!</definedName>
    <definedName name="_Ctrl_54" localSheetId="18" hidden="1">#REF!</definedName>
    <definedName name="_Ctrl_54" hidden="1">' Circularity &amp; Waste'!$D$43</definedName>
    <definedName name="_Ctrl_540" localSheetId="8" hidden="1">#REF!</definedName>
    <definedName name="_Ctrl_540" localSheetId="16" hidden="1">#REF!</definedName>
    <definedName name="_Ctrl_540" localSheetId="2" hidden="1">#REF!</definedName>
    <definedName name="_Ctrl_540" localSheetId="15" hidden="1">#REF!</definedName>
    <definedName name="_Ctrl_540" localSheetId="9" hidden="1">#REF!</definedName>
    <definedName name="_Ctrl_540" hidden="1">#REF!</definedName>
    <definedName name="_Ctrl_541" localSheetId="8" hidden="1">#REF!</definedName>
    <definedName name="_Ctrl_541" localSheetId="16" hidden="1">#REF!</definedName>
    <definedName name="_Ctrl_541" localSheetId="2" hidden="1">#REF!</definedName>
    <definedName name="_Ctrl_541" localSheetId="15" hidden="1">#REF!</definedName>
    <definedName name="_Ctrl_541" localSheetId="9" hidden="1">#REF!</definedName>
    <definedName name="_Ctrl_541" hidden="1">#REF!</definedName>
    <definedName name="_Ctrl_542" localSheetId="8" hidden="1">#REF!</definedName>
    <definedName name="_Ctrl_542" localSheetId="16" hidden="1">#REF!</definedName>
    <definedName name="_Ctrl_542" localSheetId="2" hidden="1">#REF!</definedName>
    <definedName name="_Ctrl_542" localSheetId="15" hidden="1">#REF!</definedName>
    <definedName name="_Ctrl_542" localSheetId="9" hidden="1">#REF!</definedName>
    <definedName name="_Ctrl_542" hidden="1">#REF!</definedName>
    <definedName name="_Ctrl_543" localSheetId="8" hidden="1">#REF!</definedName>
    <definedName name="_Ctrl_543" localSheetId="16" hidden="1">#REF!</definedName>
    <definedName name="_Ctrl_543" localSheetId="2" hidden="1">#REF!</definedName>
    <definedName name="_Ctrl_543" localSheetId="9" hidden="1">#REF!</definedName>
    <definedName name="_Ctrl_543" hidden="1">#REF!</definedName>
    <definedName name="_Ctrl_544" localSheetId="8" hidden="1">#REF!</definedName>
    <definedName name="_Ctrl_544" localSheetId="16" hidden="1">#REF!</definedName>
    <definedName name="_Ctrl_544" localSheetId="2" hidden="1">#REF!</definedName>
    <definedName name="_Ctrl_544" localSheetId="9" hidden="1">#REF!</definedName>
    <definedName name="_Ctrl_544" hidden="1">#REF!</definedName>
    <definedName name="_Ctrl_545" localSheetId="8" hidden="1">[4]Water!#REF!</definedName>
    <definedName name="_Ctrl_545" localSheetId="2" hidden="1">[4]Water!#REF!</definedName>
    <definedName name="_Ctrl_545" localSheetId="9" hidden="1">[4]Water!#REF!</definedName>
    <definedName name="_Ctrl_545" hidden="1">[4]Water!#REF!</definedName>
    <definedName name="_Ctrl_546" localSheetId="8" hidden="1">[4]Water!#REF!</definedName>
    <definedName name="_Ctrl_546" localSheetId="2" hidden="1">[4]Water!#REF!</definedName>
    <definedName name="_Ctrl_546" localSheetId="9" hidden="1">[4]Water!#REF!</definedName>
    <definedName name="_Ctrl_546" hidden="1">[4]Water!#REF!</definedName>
    <definedName name="_Ctrl_547" hidden="1">[4]Water!#REF!</definedName>
    <definedName name="_Ctrl_548" hidden="1">[4]Water!#REF!</definedName>
    <definedName name="_Ctrl_549" hidden="1">[4]Water!#REF!</definedName>
    <definedName name="_Ctrl_55" localSheetId="19" hidden="1">#REF!</definedName>
    <definedName name="_Ctrl_55" localSheetId="8" hidden="1">#REF!</definedName>
    <definedName name="_Ctrl_55" localSheetId="16" hidden="1">[5]Waste!#REF!</definedName>
    <definedName name="_Ctrl_55" localSheetId="1">#REF!</definedName>
    <definedName name="_Ctrl_55" localSheetId="2" hidden="1">[8]Waste!#REF!</definedName>
    <definedName name="_Ctrl_55" localSheetId="17" hidden="1">' Circularity &amp; Waste'!#REF!</definedName>
    <definedName name="_Ctrl_55" localSheetId="0">#REF!</definedName>
    <definedName name="_Ctrl_55" localSheetId="15" hidden="1">#REF!</definedName>
    <definedName name="_Ctrl_55" localSheetId="9">#REF!</definedName>
    <definedName name="_Ctrl_55" localSheetId="18" hidden="1">#REF!</definedName>
    <definedName name="_Ctrl_55" hidden="1">' Circularity &amp; Waste'!#REF!</definedName>
    <definedName name="_Ctrl_550" localSheetId="2" hidden="1">[4]Water!#REF!</definedName>
    <definedName name="_Ctrl_550" localSheetId="15" hidden="1">[4]Water!#REF!</definedName>
    <definedName name="_Ctrl_550" localSheetId="9" hidden="1">[4]Water!#REF!</definedName>
    <definedName name="_Ctrl_550" hidden="1">[4]Water!#REF!</definedName>
    <definedName name="_Ctrl_551" localSheetId="2" hidden="1">[4]Water!#REF!</definedName>
    <definedName name="_Ctrl_551" localSheetId="15" hidden="1">[4]Water!#REF!</definedName>
    <definedName name="_Ctrl_551" localSheetId="9" hidden="1">[4]Water!#REF!</definedName>
    <definedName name="_Ctrl_551" hidden="1">[4]Water!#REF!</definedName>
    <definedName name="_Ctrl_552" localSheetId="9" hidden="1">[4]Water!#REF!</definedName>
    <definedName name="_Ctrl_552" hidden="1">[4]Water!#REF!</definedName>
    <definedName name="_Ctrl_553" localSheetId="9" hidden="1">[4]Water!#REF!</definedName>
    <definedName name="_Ctrl_553" hidden="1">[4]Water!#REF!</definedName>
    <definedName name="_Ctrl_555" localSheetId="8" hidden="1">#REF!</definedName>
    <definedName name="_Ctrl_555" localSheetId="16" hidden="1">#REF!</definedName>
    <definedName name="_Ctrl_555" localSheetId="2" hidden="1">#REF!</definedName>
    <definedName name="_Ctrl_555" localSheetId="15" hidden="1">#REF!</definedName>
    <definedName name="_Ctrl_555" localSheetId="9" hidden="1">#REF!</definedName>
    <definedName name="_Ctrl_555" hidden="1">#REF!</definedName>
    <definedName name="_Ctrl_557" localSheetId="8" hidden="1">[2]Energy!#REF!</definedName>
    <definedName name="_Ctrl_557" localSheetId="2" hidden="1">[3]Energy!#REF!</definedName>
    <definedName name="_Ctrl_557" localSheetId="15" hidden="1">[2]Energy!#REF!</definedName>
    <definedName name="_Ctrl_557" localSheetId="9" hidden="1">[3]Energy!#REF!</definedName>
    <definedName name="_Ctrl_557" hidden="1">[3]Energy!#REF!</definedName>
    <definedName name="_Ctrl_559" localSheetId="2" hidden="1">[4]Energy!#REF!</definedName>
    <definedName name="_Ctrl_559" localSheetId="15" hidden="1">[4]Energy!#REF!</definedName>
    <definedName name="_Ctrl_559" localSheetId="9" hidden="1">[4]Energy!#REF!</definedName>
    <definedName name="_Ctrl_559" hidden="1">[4]Energy!#REF!</definedName>
    <definedName name="_Ctrl_56" localSheetId="19" hidden="1">#REF!</definedName>
    <definedName name="_Ctrl_56" localSheetId="8" hidden="1">#REF!</definedName>
    <definedName name="_Ctrl_56" localSheetId="2" hidden="1">#REF!</definedName>
    <definedName name="_Ctrl_56" localSheetId="15" hidden="1">#REF!</definedName>
    <definedName name="_Ctrl_56" localSheetId="18" hidden="1">#REF!</definedName>
    <definedName name="_Ctrl_56" hidden="1">' Circularity &amp; Waste'!$D$29</definedName>
    <definedName name="_Ctrl_560" localSheetId="2" hidden="1">[4]Energy!#REF!</definedName>
    <definedName name="_Ctrl_560" localSheetId="15" hidden="1">[4]Energy!#REF!</definedName>
    <definedName name="_Ctrl_560" localSheetId="9" hidden="1">[4]Energy!#REF!</definedName>
    <definedName name="_Ctrl_560" hidden="1">[4]Energy!#REF!</definedName>
    <definedName name="_Ctrl_562" localSheetId="8" hidden="1">[2]Water!#REF!</definedName>
    <definedName name="_Ctrl_562" localSheetId="2" hidden="1">[3]Water!#REF!</definedName>
    <definedName name="_Ctrl_562" localSheetId="15" hidden="1">[2]Water!#REF!</definedName>
    <definedName name="_Ctrl_562" localSheetId="9" hidden="1">[3]Water!#REF!</definedName>
    <definedName name="_Ctrl_562" hidden="1">[3]Water!#REF!</definedName>
    <definedName name="_Ctrl_564" localSheetId="8" hidden="1">[2]Water!#REF!</definedName>
    <definedName name="_Ctrl_564" localSheetId="2" hidden="1">[3]Water!#REF!</definedName>
    <definedName name="_Ctrl_564" localSheetId="15" hidden="1">[2]Water!#REF!</definedName>
    <definedName name="_Ctrl_564" localSheetId="9" hidden="1">[3]Water!#REF!</definedName>
    <definedName name="_Ctrl_564" hidden="1">[3]Water!#REF!</definedName>
    <definedName name="_Ctrl_565" localSheetId="8" hidden="1">[2]Water!#REF!</definedName>
    <definedName name="_Ctrl_565" localSheetId="2" hidden="1">[3]Water!#REF!</definedName>
    <definedName name="_Ctrl_565" localSheetId="15" hidden="1">[2]Water!#REF!</definedName>
    <definedName name="_Ctrl_565" hidden="1">[3]Water!#REF!</definedName>
    <definedName name="_Ctrl_566" localSheetId="8" hidden="1">[2]Water!#REF!</definedName>
    <definedName name="_Ctrl_566" localSheetId="2" hidden="1">[3]Water!#REF!</definedName>
    <definedName name="_Ctrl_566" localSheetId="15" hidden="1">[2]Water!#REF!</definedName>
    <definedName name="_Ctrl_566" hidden="1">[3]Water!#REF!</definedName>
    <definedName name="_Ctrl_567" hidden="1">[4]Water!#REF!</definedName>
    <definedName name="_Ctrl_568" hidden="1">[4]Water!#REF!</definedName>
    <definedName name="_Ctrl_569" hidden="1">[4]Water!#REF!</definedName>
    <definedName name="_Ctrl_57" localSheetId="19" hidden="1">#REF!</definedName>
    <definedName name="_Ctrl_57" localSheetId="8" hidden="1">'GHG Emissions'!#REF!</definedName>
    <definedName name="_Ctrl_57" localSheetId="2" hidden="1">#REF!</definedName>
    <definedName name="_Ctrl_57" localSheetId="15" hidden="1">'Positive Impacts'!#REF!</definedName>
    <definedName name="_Ctrl_57" localSheetId="18" hidden="1">#REF!</definedName>
    <definedName name="_Ctrl_57" hidden="1">Water!$D$10</definedName>
    <definedName name="_Ctrl_570" localSheetId="2" hidden="1">[4]Energy!#REF!</definedName>
    <definedName name="_Ctrl_570" localSheetId="15" hidden="1">[4]Energy!#REF!</definedName>
    <definedName name="_Ctrl_570" localSheetId="9" hidden="1">[4]Energy!#REF!</definedName>
    <definedName name="_Ctrl_570" hidden="1">[4]Energy!#REF!</definedName>
    <definedName name="_Ctrl_571" localSheetId="2" hidden="1">[4]Energy!#REF!</definedName>
    <definedName name="_Ctrl_571" localSheetId="15" hidden="1">[4]Energy!#REF!</definedName>
    <definedName name="_Ctrl_571" localSheetId="9" hidden="1">[4]Energy!#REF!</definedName>
    <definedName name="_Ctrl_571" hidden="1">[4]Energy!#REF!</definedName>
    <definedName name="_Ctrl_572" hidden="1">[4]Energy!#REF!</definedName>
    <definedName name="_Ctrl_573" hidden="1">[4]Water!#REF!</definedName>
    <definedName name="_Ctrl_574" hidden="1">[4]Water!#REF!</definedName>
    <definedName name="_Ctrl_575" hidden="1">[4]Water!#REF!</definedName>
    <definedName name="_Ctrl_578" hidden="1">[4]Water!#REF!</definedName>
    <definedName name="_Ctrl_579" hidden="1">[4]Water!#REF!</definedName>
    <definedName name="_Ctrl_58" localSheetId="19" hidden="1">#REF!</definedName>
    <definedName name="_Ctrl_58" localSheetId="8" hidden="1">'GHG Emissions'!#REF!</definedName>
    <definedName name="_Ctrl_58" localSheetId="16" hidden="1">[7]Water!#REF!</definedName>
    <definedName name="_Ctrl_58" localSheetId="2" hidden="1">[8]Water!#REF!</definedName>
    <definedName name="_Ctrl_58" localSheetId="15" hidden="1">'Positive Impacts'!#REF!</definedName>
    <definedName name="_Ctrl_58" localSheetId="9" hidden="1">[10]Water!#REF!</definedName>
    <definedName name="_Ctrl_58" localSheetId="18" hidden="1">#REF!</definedName>
    <definedName name="_Ctrl_58" hidden="1">Water!#REF!</definedName>
    <definedName name="_Ctrl_580" localSheetId="2" hidden="1">[4]Energy!#REF!</definedName>
    <definedName name="_Ctrl_580" localSheetId="15" hidden="1">[4]Energy!#REF!</definedName>
    <definedName name="_Ctrl_580" hidden="1">[4]Energy!#REF!</definedName>
    <definedName name="_Ctrl_581" localSheetId="2" hidden="1">[4]Energy!#REF!</definedName>
    <definedName name="_Ctrl_581" localSheetId="15" hidden="1">[4]Energy!#REF!</definedName>
    <definedName name="_Ctrl_581" hidden="1">[4]Energy!#REF!</definedName>
    <definedName name="_Ctrl_582" localSheetId="8" hidden="1">#REF!</definedName>
    <definedName name="_Ctrl_582" localSheetId="16" hidden="1">#REF!</definedName>
    <definedName name="_Ctrl_582" localSheetId="2" hidden="1">#REF!</definedName>
    <definedName name="_Ctrl_582" localSheetId="15" hidden="1">#REF!</definedName>
    <definedName name="_Ctrl_582" localSheetId="9" hidden="1">Procurement!#REF!</definedName>
    <definedName name="_Ctrl_582" hidden="1">#REF!</definedName>
    <definedName name="_Ctrl_583" localSheetId="8" hidden="1">#REF!</definedName>
    <definedName name="_Ctrl_583" localSheetId="16" hidden="1">#REF!</definedName>
    <definedName name="_Ctrl_583" localSheetId="2" hidden="1">#REF!</definedName>
    <definedName name="_Ctrl_583" localSheetId="15" hidden="1">#REF!</definedName>
    <definedName name="_Ctrl_583" localSheetId="9" hidden="1">Procurement!#REF!</definedName>
    <definedName name="_Ctrl_583" hidden="1">#REF!</definedName>
    <definedName name="_Ctrl_584" localSheetId="8" hidden="1">#REF!</definedName>
    <definedName name="_Ctrl_584" localSheetId="16" hidden="1">#REF!</definedName>
    <definedName name="_Ctrl_584" localSheetId="2" hidden="1">#REF!</definedName>
    <definedName name="_Ctrl_584" localSheetId="15" hidden="1">#REF!</definedName>
    <definedName name="_Ctrl_584" localSheetId="9" hidden="1">Procurement!#REF!</definedName>
    <definedName name="_Ctrl_584" hidden="1">#REF!</definedName>
    <definedName name="_Ctrl_585" localSheetId="8" hidden="1">#REF!</definedName>
    <definedName name="_Ctrl_585" localSheetId="16" hidden="1">#REF!</definedName>
    <definedName name="_Ctrl_585" localSheetId="2" hidden="1">#REF!</definedName>
    <definedName name="_Ctrl_585" localSheetId="15" hidden="1">#REF!</definedName>
    <definedName name="_Ctrl_585" localSheetId="9" hidden="1">Procurement!#REF!</definedName>
    <definedName name="_Ctrl_585" hidden="1">#REF!</definedName>
    <definedName name="_Ctrl_586" localSheetId="8" hidden="1">#REF!</definedName>
    <definedName name="_Ctrl_586" localSheetId="16" hidden="1">#REF!</definedName>
    <definedName name="_Ctrl_586" localSheetId="2" hidden="1">#REF!</definedName>
    <definedName name="_Ctrl_586" localSheetId="15" hidden="1">#REF!</definedName>
    <definedName name="_Ctrl_586" localSheetId="9" hidden="1">Procurement!#REF!</definedName>
    <definedName name="_Ctrl_586" hidden="1">#REF!</definedName>
    <definedName name="_Ctrl_587" localSheetId="8" hidden="1">#REF!</definedName>
    <definedName name="_Ctrl_587" localSheetId="16" hidden="1">#REF!</definedName>
    <definedName name="_Ctrl_587" localSheetId="2" hidden="1">#REF!</definedName>
    <definedName name="_Ctrl_587" localSheetId="15" hidden="1">#REF!</definedName>
    <definedName name="_Ctrl_587" localSheetId="9" hidden="1">Procurement!#REF!</definedName>
    <definedName name="_Ctrl_587" hidden="1">#REF!</definedName>
    <definedName name="_Ctrl_588" localSheetId="8" hidden="1">#REF!</definedName>
    <definedName name="_Ctrl_588" localSheetId="16" hidden="1">#REF!</definedName>
    <definedName name="_Ctrl_588" localSheetId="2" hidden="1">#REF!</definedName>
    <definedName name="_Ctrl_588" localSheetId="15" hidden="1">#REF!</definedName>
    <definedName name="_Ctrl_588" localSheetId="9" hidden="1">Procurement!#REF!</definedName>
    <definedName name="_Ctrl_588" hidden="1">#REF!</definedName>
    <definedName name="_Ctrl_589" localSheetId="8" hidden="1">#REF!</definedName>
    <definedName name="_Ctrl_589" localSheetId="16" hidden="1">#REF!</definedName>
    <definedName name="_Ctrl_589" localSheetId="2" hidden="1">#REF!</definedName>
    <definedName name="_Ctrl_589" localSheetId="15" hidden="1">#REF!</definedName>
    <definedName name="_Ctrl_589" localSheetId="9" hidden="1">Procurement!#REF!</definedName>
    <definedName name="_Ctrl_589" hidden="1">#REF!</definedName>
    <definedName name="_Ctrl_59" localSheetId="19" hidden="1">#REF!</definedName>
    <definedName name="_Ctrl_59" localSheetId="8" hidden="1">'GHG Emissions'!#REF!</definedName>
    <definedName name="_Ctrl_59" localSheetId="16" hidden="1">[7]Water!#REF!</definedName>
    <definedName name="_Ctrl_59" localSheetId="2" hidden="1">[8]Water!#REF!</definedName>
    <definedName name="_Ctrl_59" localSheetId="17" hidden="1">Water!#REF!</definedName>
    <definedName name="_Ctrl_59" localSheetId="15" hidden="1">'Positive Impacts'!#REF!</definedName>
    <definedName name="_Ctrl_59" localSheetId="9" hidden="1">[1]Water!#REF!</definedName>
    <definedName name="_Ctrl_59" localSheetId="18" hidden="1">#REF!</definedName>
    <definedName name="_Ctrl_59" hidden="1">Water!#REF!</definedName>
    <definedName name="_Ctrl_590" localSheetId="8" hidden="1">#REF!</definedName>
    <definedName name="_Ctrl_590" localSheetId="16" hidden="1">#REF!</definedName>
    <definedName name="_Ctrl_590" localSheetId="2" hidden="1">#REF!</definedName>
    <definedName name="_Ctrl_590" localSheetId="15" hidden="1">#REF!</definedName>
    <definedName name="_Ctrl_590" localSheetId="9" hidden="1">Procurement!#REF!</definedName>
    <definedName name="_Ctrl_590" hidden="1">#REF!</definedName>
    <definedName name="_Ctrl_591" localSheetId="8" hidden="1">#REF!</definedName>
    <definedName name="_Ctrl_591" localSheetId="16" hidden="1">#REF!</definedName>
    <definedName name="_Ctrl_591" localSheetId="2" hidden="1">#REF!</definedName>
    <definedName name="_Ctrl_591" localSheetId="15" hidden="1">#REF!</definedName>
    <definedName name="_Ctrl_591" localSheetId="9" hidden="1">Procurement!#REF!</definedName>
    <definedName name="_Ctrl_591" hidden="1">#REF!</definedName>
    <definedName name="_Ctrl_593" localSheetId="8" hidden="1">'[4]GHG Emissions'!#REF!</definedName>
    <definedName name="_Ctrl_593" localSheetId="2" hidden="1">'[4]GHG Emissions'!#REF!</definedName>
    <definedName name="_Ctrl_593" localSheetId="15" hidden="1">'[4]GHG Emissions'!#REF!</definedName>
    <definedName name="_Ctrl_593" localSheetId="9" hidden="1">'[4]GHG Emissions'!#REF!</definedName>
    <definedName name="_Ctrl_593" hidden="1">'[4]GHG Emissions'!#REF!</definedName>
    <definedName name="_Ctrl_6" localSheetId="19" hidden="1">#REF!</definedName>
    <definedName name="_Ctrl_6" localSheetId="8" hidden="1">#REF!</definedName>
    <definedName name="_Ctrl_6" localSheetId="16" hidden="1">#REF!</definedName>
    <definedName name="_Ctrl_6" localSheetId="1">#REF!</definedName>
    <definedName name="_Ctrl_6" localSheetId="2" hidden="1">#REF!</definedName>
    <definedName name="_Ctrl_6" localSheetId="0">#REF!</definedName>
    <definedName name="_Ctrl_6" localSheetId="15" hidden="1">#REF!</definedName>
    <definedName name="_Ctrl_6" localSheetId="9">#REF!</definedName>
    <definedName name="_Ctrl_6" localSheetId="18" hidden="1">#REF!</definedName>
    <definedName name="_Ctrl_6" hidden="1">#REF!</definedName>
    <definedName name="_Ctrl_60" localSheetId="19" hidden="1">#REF!</definedName>
    <definedName name="_Ctrl_60" localSheetId="8" hidden="1">#REF!</definedName>
    <definedName name="_Ctrl_60" localSheetId="16" hidden="1">#REF!</definedName>
    <definedName name="_Ctrl_60" localSheetId="1">#REF!</definedName>
    <definedName name="_Ctrl_60" localSheetId="2" hidden="1">#REF!</definedName>
    <definedName name="_Ctrl_60" localSheetId="17" hidden="1">#REF!</definedName>
    <definedName name="_Ctrl_60" localSheetId="0">#REF!</definedName>
    <definedName name="_Ctrl_60" localSheetId="15" hidden="1">#REF!</definedName>
    <definedName name="_Ctrl_60" localSheetId="9">Procurement!#REF!</definedName>
    <definedName name="_Ctrl_60" localSheetId="18" hidden="1">#REF!</definedName>
    <definedName name="_Ctrl_60" hidden="1">#REF!</definedName>
    <definedName name="_Ctrl_602" localSheetId="8" hidden="1">'[2]GHG Emissions'!#REF!</definedName>
    <definedName name="_Ctrl_602" localSheetId="2" hidden="1">'[3]GHG Emissions'!#REF!</definedName>
    <definedName name="_Ctrl_602" localSheetId="15" hidden="1">'[2]GHG Emissions'!#REF!</definedName>
    <definedName name="_Ctrl_602" localSheetId="9" hidden="1">'[3]GHG Emissions'!#REF!</definedName>
    <definedName name="_Ctrl_602" hidden="1">'[3]GHG Emissions'!#REF!</definedName>
    <definedName name="_Ctrl_61" localSheetId="19" hidden="1">#REF!</definedName>
    <definedName name="_Ctrl_61" localSheetId="8" hidden="1">#REF!</definedName>
    <definedName name="_Ctrl_61" localSheetId="16" hidden="1">#REF!</definedName>
    <definedName name="_Ctrl_61" localSheetId="1">#REF!</definedName>
    <definedName name="_Ctrl_61" localSheetId="2" hidden="1">#REF!</definedName>
    <definedName name="_Ctrl_61" localSheetId="0">#REF!</definedName>
    <definedName name="_Ctrl_61" localSheetId="15" hidden="1">#REF!</definedName>
    <definedName name="_Ctrl_61" localSheetId="9">#REF!</definedName>
    <definedName name="_Ctrl_61" localSheetId="18" hidden="1">#REF!</definedName>
    <definedName name="_Ctrl_61" hidden="1">#REF!</definedName>
    <definedName name="_Ctrl_611" localSheetId="8" hidden="1">'[4]GHG Emissions'!#REF!</definedName>
    <definedName name="_Ctrl_611" localSheetId="2" hidden="1">'[4]GHG Emissions'!#REF!</definedName>
    <definedName name="_Ctrl_611" localSheetId="15" hidden="1">'[4]GHG Emissions'!#REF!</definedName>
    <definedName name="_Ctrl_611" localSheetId="9" hidden="1">'[4]GHG Emissions'!#REF!</definedName>
    <definedName name="_Ctrl_611" hidden="1">'[4]GHG Emissions'!#REF!</definedName>
    <definedName name="_Ctrl_612" localSheetId="2" hidden="1">'[4]GHG Emissions'!#REF!</definedName>
    <definedName name="_Ctrl_612" localSheetId="15" hidden="1">'[4]GHG Emissions'!#REF!</definedName>
    <definedName name="_Ctrl_612" localSheetId="9" hidden="1">'[4]GHG Emissions'!#REF!</definedName>
    <definedName name="_Ctrl_612" hidden="1">'[4]GHG Emissions'!#REF!</definedName>
    <definedName name="_Ctrl_613" localSheetId="9" hidden="1">'[4]GHG Emissions'!#REF!</definedName>
    <definedName name="_Ctrl_613" hidden="1">'[4]GHG Emissions'!#REF!</definedName>
    <definedName name="_Ctrl_614" localSheetId="9" hidden="1">'[4]GHG Emissions'!#REF!</definedName>
    <definedName name="_Ctrl_614" hidden="1">'[4]GHG Emissions'!#REF!</definedName>
    <definedName name="_Ctrl_615" hidden="1">'[4]GHG Emissions'!#REF!</definedName>
    <definedName name="_Ctrl_616" hidden="1">'[4]GHG Emissions'!#REF!</definedName>
    <definedName name="_Ctrl_619" localSheetId="8" hidden="1">'[2]Non-GHG Emissions'!#REF!</definedName>
    <definedName name="_Ctrl_619" localSheetId="2" hidden="1">'[3]Non-GHG Emissions'!#REF!</definedName>
    <definedName name="_Ctrl_619" localSheetId="15" hidden="1">'[2]Non-GHG Emissions'!#REF!</definedName>
    <definedName name="_Ctrl_619" hidden="1">'[3]Non-GHG Emissions'!#REF!</definedName>
    <definedName name="_Ctrl_62" localSheetId="19" hidden="1">#REF!</definedName>
    <definedName name="_Ctrl_62" localSheetId="8" hidden="1">#REF!</definedName>
    <definedName name="_Ctrl_62" localSheetId="16" hidden="1">#REF!</definedName>
    <definedName name="_Ctrl_62" localSheetId="1">#REF!</definedName>
    <definedName name="_Ctrl_62" localSheetId="2" hidden="1">#REF!</definedName>
    <definedName name="_Ctrl_62" localSheetId="17" hidden="1">#REF!</definedName>
    <definedName name="_Ctrl_62" localSheetId="0">#REF!</definedName>
    <definedName name="_Ctrl_62" localSheetId="15" hidden="1">#REF!</definedName>
    <definedName name="_Ctrl_62" localSheetId="9">Procurement!#REF!</definedName>
    <definedName name="_Ctrl_62" localSheetId="18" hidden="1">#REF!</definedName>
    <definedName name="_Ctrl_62" hidden="1">#REF!</definedName>
    <definedName name="_Ctrl_621" localSheetId="8" hidden="1">'[2]Non-GHG Emissions'!#REF!</definedName>
    <definedName name="_Ctrl_621" localSheetId="2" hidden="1">'[3]Non-GHG Emissions'!#REF!</definedName>
    <definedName name="_Ctrl_621" localSheetId="15" hidden="1">'[2]Non-GHG Emissions'!#REF!</definedName>
    <definedName name="_Ctrl_621" localSheetId="9" hidden="1">'[3]Non-GHG Emissions'!#REF!</definedName>
    <definedName name="_Ctrl_621" hidden="1">'[3]Non-GHG Emissions'!#REF!</definedName>
    <definedName name="_Ctrl_623" localSheetId="8" hidden="1">'[2]Non-GHG Emissions'!#REF!</definedName>
    <definedName name="_Ctrl_623" localSheetId="2" hidden="1">'[3]Non-GHG Emissions'!#REF!</definedName>
    <definedName name="_Ctrl_623" localSheetId="15" hidden="1">'[2]Non-GHG Emissions'!#REF!</definedName>
    <definedName name="_Ctrl_623" localSheetId="9" hidden="1">'[3]Non-GHG Emissions'!#REF!</definedName>
    <definedName name="_Ctrl_623" hidden="1">'[3]Non-GHG Emissions'!#REF!</definedName>
    <definedName name="_Ctrl_625" localSheetId="2" hidden="1">'[4]Non-GHG Emissions'!#REF!</definedName>
    <definedName name="_Ctrl_625" localSheetId="15" hidden="1">'[4]Non-GHG Emissions'!#REF!</definedName>
    <definedName name="_Ctrl_625" localSheetId="9" hidden="1">'[4]Non-GHG Emissions'!#REF!</definedName>
    <definedName name="_Ctrl_625" hidden="1">'[4]Non-GHG Emissions'!#REF!</definedName>
    <definedName name="_Ctrl_626" localSheetId="9" hidden="1">'[4]Non-GHG Emissions'!#REF!</definedName>
    <definedName name="_Ctrl_626" hidden="1">'[4]Non-GHG Emissions'!#REF!</definedName>
    <definedName name="_Ctrl_627" localSheetId="9" hidden="1">'[4]Non-GHG Emissions'!#REF!</definedName>
    <definedName name="_Ctrl_627" hidden="1">'[4]Non-GHG Emissions'!#REF!</definedName>
    <definedName name="_Ctrl_628" localSheetId="9" hidden="1">'[4]Non-GHG Emissions'!#REF!</definedName>
    <definedName name="_Ctrl_628" hidden="1">'[4]Non-GHG Emissions'!#REF!</definedName>
    <definedName name="_Ctrl_629" localSheetId="9" hidden="1">'[4]Non-GHG Emissions'!#REF!</definedName>
    <definedName name="_Ctrl_629" hidden="1">'[4]Non-GHG Emissions'!#REF!</definedName>
    <definedName name="_Ctrl_63" localSheetId="19" hidden="1">#REF!</definedName>
    <definedName name="_Ctrl_63" localSheetId="8" hidden="1">#REF!</definedName>
    <definedName name="_Ctrl_63" localSheetId="16" hidden="1">#REF!</definedName>
    <definedName name="_Ctrl_63" localSheetId="1">#REF!</definedName>
    <definedName name="_Ctrl_63" localSheetId="2" hidden="1">#REF!</definedName>
    <definedName name="_Ctrl_63" localSheetId="0">#REF!</definedName>
    <definedName name="_Ctrl_63" localSheetId="15" hidden="1">#REF!</definedName>
    <definedName name="_Ctrl_63" localSheetId="9">#REF!</definedName>
    <definedName name="_Ctrl_63" localSheetId="18" hidden="1">#REF!</definedName>
    <definedName name="_Ctrl_63" hidden="1">#REF!</definedName>
    <definedName name="_Ctrl_630" localSheetId="8" hidden="1">'[4]Non-GHG Emissions'!#REF!</definedName>
    <definedName name="_Ctrl_630" localSheetId="2" hidden="1">'[4]Non-GHG Emissions'!#REF!</definedName>
    <definedName name="_Ctrl_630" localSheetId="15" hidden="1">'[4]Non-GHG Emissions'!#REF!</definedName>
    <definedName name="_Ctrl_630" localSheetId="9" hidden="1">'[4]Non-GHG Emissions'!#REF!</definedName>
    <definedName name="_Ctrl_630" hidden="1">'[4]Non-GHG Emissions'!#REF!</definedName>
    <definedName name="_Ctrl_631" localSheetId="8" hidden="1">'[4]Non-GHG Emissions'!#REF!</definedName>
    <definedName name="_Ctrl_631" localSheetId="2" hidden="1">'[4]Non-GHG Emissions'!#REF!</definedName>
    <definedName name="_Ctrl_631" localSheetId="9" hidden="1">'[4]Non-GHG Emissions'!#REF!</definedName>
    <definedName name="_Ctrl_631" hidden="1">'[4]Non-GHG Emissions'!#REF!</definedName>
    <definedName name="_Ctrl_634" localSheetId="8" hidden="1">[2]Waste!#REF!</definedName>
    <definedName name="_Ctrl_634" localSheetId="2" hidden="1">[3]Waste!#REF!</definedName>
    <definedName name="_Ctrl_634" localSheetId="15" hidden="1">[2]Waste!#REF!</definedName>
    <definedName name="_Ctrl_634" hidden="1">[3]Waste!#REF!</definedName>
    <definedName name="_Ctrl_636" localSheetId="9" hidden="1">[4]Energy!#REF!</definedName>
    <definedName name="_Ctrl_636" hidden="1">[4]Energy!#REF!</definedName>
    <definedName name="_Ctrl_637" localSheetId="9" hidden="1">[4]Energy!#REF!</definedName>
    <definedName name="_Ctrl_637" hidden="1">[4]Energy!#REF!</definedName>
    <definedName name="_Ctrl_638" localSheetId="8" hidden="1">'[2]GHG Emissions'!#REF!</definedName>
    <definedName name="_Ctrl_638" localSheetId="2" hidden="1">'[3]GHG Emissions'!#REF!</definedName>
    <definedName name="_Ctrl_638" localSheetId="15" hidden="1">'[2]GHG Emissions'!#REF!</definedName>
    <definedName name="_Ctrl_638" hidden="1">'[3]GHG Emissions'!#REF!</definedName>
    <definedName name="_Ctrl_64" localSheetId="19" hidden="1">#REF!</definedName>
    <definedName name="_Ctrl_64" localSheetId="8" hidden="1">#REF!</definedName>
    <definedName name="_Ctrl_64" localSheetId="16" hidden="1">'Governance '!#REF!</definedName>
    <definedName name="_Ctrl_64" localSheetId="1">#REF!</definedName>
    <definedName name="_Ctrl_64" localSheetId="2" hidden="1">#REF!</definedName>
    <definedName name="_Ctrl_64" localSheetId="17" hidden="1">#REF!</definedName>
    <definedName name="_Ctrl_64" localSheetId="0">#REF!</definedName>
    <definedName name="_Ctrl_64" localSheetId="15" hidden="1">#REF!</definedName>
    <definedName name="_Ctrl_64" localSheetId="9" hidden="1">[1]Governance!#REF!</definedName>
    <definedName name="_Ctrl_64" localSheetId="18" hidden="1">#REF!</definedName>
    <definedName name="_Ctrl_64" hidden="1">#REF!</definedName>
    <definedName name="_Ctrl_640" localSheetId="8" hidden="1">'[4]GHG Emissions'!#REF!</definedName>
    <definedName name="_Ctrl_640" localSheetId="2" hidden="1">'[4]GHG Emissions'!#REF!</definedName>
    <definedName name="_Ctrl_640" localSheetId="15" hidden="1">'[4]GHG Emissions'!#REF!</definedName>
    <definedName name="_Ctrl_640" localSheetId="9" hidden="1">'[4]GHG Emissions'!#REF!</definedName>
    <definedName name="_Ctrl_640" hidden="1">'[4]GHG Emissions'!#REF!</definedName>
    <definedName name="_Ctrl_642" localSheetId="8" hidden="1">'[4]GHG Emissions'!#REF!</definedName>
    <definedName name="_Ctrl_642" localSheetId="2" hidden="1">'[4]GHG Emissions'!#REF!</definedName>
    <definedName name="_Ctrl_642" localSheetId="9" hidden="1">'[4]GHG Emissions'!#REF!</definedName>
    <definedName name="_Ctrl_642" hidden="1">'[4]GHG Emissions'!#REF!</definedName>
    <definedName name="_Ctrl_643" localSheetId="9" hidden="1">'[4]GHG Emissions'!#REF!</definedName>
    <definedName name="_Ctrl_643" hidden="1">'[4]GHG Emissions'!#REF!</definedName>
    <definedName name="_Ctrl_644" localSheetId="9" hidden="1">'[4]GHG Emissions'!#REF!</definedName>
    <definedName name="_Ctrl_644" hidden="1">'[4]GHG Emissions'!#REF!</definedName>
    <definedName name="_Ctrl_647" localSheetId="9" hidden="1">'[4]GHG Emissions'!#REF!</definedName>
    <definedName name="_Ctrl_647" hidden="1">'[4]GHG Emissions'!#REF!</definedName>
    <definedName name="_Ctrl_648" hidden="1">[4]Waste!#REF!</definedName>
    <definedName name="_Ctrl_65" localSheetId="19" hidden="1">#REF!</definedName>
    <definedName name="_Ctrl_65" localSheetId="8" hidden="1">#REF!</definedName>
    <definedName name="_Ctrl_65" localSheetId="16" hidden="1">'Governance '!#REF!</definedName>
    <definedName name="_Ctrl_65" localSheetId="1">#REF!</definedName>
    <definedName name="_Ctrl_65" localSheetId="2" hidden="1">#REF!</definedName>
    <definedName name="_Ctrl_65" localSheetId="17" hidden="1">#REF!</definedName>
    <definedName name="_Ctrl_65" localSheetId="0">#REF!</definedName>
    <definedName name="_Ctrl_65" localSheetId="15" hidden="1">#REF!</definedName>
    <definedName name="_Ctrl_65" localSheetId="9" hidden="1">[1]Governance!#REF!</definedName>
    <definedName name="_Ctrl_65" localSheetId="18" hidden="1">#REF!</definedName>
    <definedName name="_Ctrl_65" hidden="1">#REF!</definedName>
    <definedName name="_Ctrl_650" localSheetId="8" hidden="1">'[4]GHG Emissions'!#REF!</definedName>
    <definedName name="_Ctrl_650" localSheetId="2" hidden="1">'[4]GHG Emissions'!#REF!</definedName>
    <definedName name="_Ctrl_650" localSheetId="15" hidden="1">'[4]GHG Emissions'!#REF!</definedName>
    <definedName name="_Ctrl_650" localSheetId="9" hidden="1">'[4]GHG Emissions'!#REF!</definedName>
    <definedName name="_Ctrl_650" hidden="1">'[4]GHG Emissions'!#REF!</definedName>
    <definedName name="_Ctrl_652" localSheetId="8" hidden="1">'[4]GHG Emissions'!#REF!</definedName>
    <definedName name="_Ctrl_652" localSheetId="2" hidden="1">'[4]GHG Emissions'!#REF!</definedName>
    <definedName name="_Ctrl_652" localSheetId="9" hidden="1">'[4]GHG Emissions'!#REF!</definedName>
    <definedName name="_Ctrl_652" hidden="1">'[4]GHG Emissions'!#REF!</definedName>
    <definedName name="_Ctrl_654" localSheetId="9" hidden="1">'[4]GHG Emissions'!#REF!</definedName>
    <definedName name="_Ctrl_654" hidden="1">'[4]GHG Emissions'!#REF!</definedName>
    <definedName name="_Ctrl_655" localSheetId="8" hidden="1">[2]Waste!#REF!</definedName>
    <definedName name="_Ctrl_655" localSheetId="2" hidden="1">[3]Waste!#REF!</definedName>
    <definedName name="_Ctrl_655" localSheetId="15" hidden="1">[2]Waste!#REF!</definedName>
    <definedName name="_Ctrl_655" hidden="1">[3]Waste!#REF!</definedName>
    <definedName name="_Ctrl_659" localSheetId="8" hidden="1">[2]Waste!#REF!</definedName>
    <definedName name="_Ctrl_659" localSheetId="2" hidden="1">[3]Waste!#REF!</definedName>
    <definedName name="_Ctrl_659" localSheetId="15" hidden="1">[2]Waste!#REF!</definedName>
    <definedName name="_Ctrl_659" hidden="1">[3]Waste!#REF!</definedName>
    <definedName name="_Ctrl_66" localSheetId="19" hidden="1">#REF!</definedName>
    <definedName name="_Ctrl_66" localSheetId="8" hidden="1">#REF!</definedName>
    <definedName name="_Ctrl_66" localSheetId="16" hidden="1">'Governance '!#REF!</definedName>
    <definedName name="_Ctrl_66" localSheetId="1">#REF!</definedName>
    <definedName name="_Ctrl_66" localSheetId="2" hidden="1">#REF!</definedName>
    <definedName name="_Ctrl_66" localSheetId="17" hidden="1">#REF!</definedName>
    <definedName name="_Ctrl_66" localSheetId="0">#REF!</definedName>
    <definedName name="_Ctrl_66" localSheetId="15" hidden="1">#REF!</definedName>
    <definedName name="_Ctrl_66" localSheetId="9" hidden="1">[1]Governance!#REF!</definedName>
    <definedName name="_Ctrl_66" localSheetId="18" hidden="1">#REF!</definedName>
    <definedName name="_Ctrl_66" hidden="1">#REF!</definedName>
    <definedName name="_Ctrl_661" localSheetId="8" hidden="1">[2]Waste!#REF!</definedName>
    <definedName name="_Ctrl_661" localSheetId="2" hidden="1">[3]Waste!#REF!</definedName>
    <definedName name="_Ctrl_661" localSheetId="15" hidden="1">[2]Waste!#REF!</definedName>
    <definedName name="_Ctrl_661" localSheetId="9" hidden="1">[3]Waste!#REF!</definedName>
    <definedName name="_Ctrl_661" hidden="1">[3]Waste!#REF!</definedName>
    <definedName name="_Ctrl_665" localSheetId="2" hidden="1">[4]Waste!#REF!</definedName>
    <definedName name="_Ctrl_665" localSheetId="15" hidden="1">[4]Waste!#REF!</definedName>
    <definedName name="_Ctrl_665" localSheetId="9" hidden="1">[4]Waste!#REF!</definedName>
    <definedName name="_Ctrl_665" hidden="1">[4]Waste!#REF!</definedName>
    <definedName name="_Ctrl_666" localSheetId="9" hidden="1">[4]Waste!#REF!</definedName>
    <definedName name="_Ctrl_666" hidden="1">[4]Waste!#REF!</definedName>
    <definedName name="_Ctrl_667" localSheetId="9" hidden="1">[4]Waste!#REF!</definedName>
    <definedName name="_Ctrl_667" hidden="1">[4]Waste!#REF!</definedName>
    <definedName name="_Ctrl_668" localSheetId="9" hidden="1">[4]Waste!#REF!</definedName>
    <definedName name="_Ctrl_668" hidden="1">[4]Waste!#REF!</definedName>
    <definedName name="_Ctrl_669" localSheetId="9" hidden="1">[4]Waste!#REF!</definedName>
    <definedName name="_Ctrl_669" hidden="1">[4]Waste!#REF!</definedName>
    <definedName name="_Ctrl_67" localSheetId="19" hidden="1">#REF!</definedName>
    <definedName name="_Ctrl_67" localSheetId="8" hidden="1">#REF!</definedName>
    <definedName name="_Ctrl_67" localSheetId="2" hidden="1">#REF!</definedName>
    <definedName name="_Ctrl_67" localSheetId="15" hidden="1">#REF!</definedName>
    <definedName name="_Ctrl_67" localSheetId="18" hidden="1">#REF!</definedName>
    <definedName name="_Ctrl_67" hidden="1">'Non-GHG Emissions'!$D$12</definedName>
    <definedName name="_Ctrl_670" localSheetId="2" hidden="1">[4]Waste!#REF!</definedName>
    <definedName name="_Ctrl_670" localSheetId="15" hidden="1">[4]Waste!#REF!</definedName>
    <definedName name="_Ctrl_670" localSheetId="9" hidden="1">[4]Waste!#REF!</definedName>
    <definedName name="_Ctrl_670" hidden="1">[4]Waste!#REF!</definedName>
    <definedName name="_Ctrl_674" localSheetId="2" hidden="1">[4]Encroachment!#REF!</definedName>
    <definedName name="_Ctrl_674" localSheetId="15" hidden="1">[4]Encroachment!#REF!</definedName>
    <definedName name="_Ctrl_674" localSheetId="9" hidden="1">[4]Encroachment!#REF!</definedName>
    <definedName name="_Ctrl_674" hidden="1">[4]Encroachment!#REF!</definedName>
    <definedName name="_Ctrl_675" hidden="1">[4]Encroachment!#REF!</definedName>
    <definedName name="_Ctrl_676" hidden="1">[4]Encroachment!#REF!</definedName>
    <definedName name="_Ctrl_677" hidden="1">[4]Encroachment!#REF!</definedName>
    <definedName name="_Ctrl_678" hidden="1">[4]Encroachment!#REF!</definedName>
    <definedName name="_Ctrl_679" hidden="1">[4]Encroachment!#REF!</definedName>
    <definedName name="_Ctrl_68" localSheetId="19" hidden="1">#REF!</definedName>
    <definedName name="_Ctrl_68" localSheetId="8" hidden="1">#REF!</definedName>
    <definedName name="_Ctrl_68" localSheetId="16" hidden="1">'[5]Non-GHG Emissions'!#REF!</definedName>
    <definedName name="_Ctrl_68" localSheetId="1">#REF!</definedName>
    <definedName name="_Ctrl_68" localSheetId="2" hidden="1">'[8]Non-GHG Emissions'!#REF!</definedName>
    <definedName name="_Ctrl_68" localSheetId="17" hidden="1">'Non-GHG Emissions'!#REF!</definedName>
    <definedName name="_Ctrl_68" localSheetId="0">#REF!</definedName>
    <definedName name="_Ctrl_68" localSheetId="15" hidden="1">#REF!</definedName>
    <definedName name="_Ctrl_68" localSheetId="9">#REF!</definedName>
    <definedName name="_Ctrl_68" localSheetId="18" hidden="1">#REF!</definedName>
    <definedName name="_Ctrl_68" hidden="1">'Non-GHG Emissions'!#REF!</definedName>
    <definedName name="_Ctrl_680" localSheetId="2" hidden="1">[4]Encroachment!#REF!</definedName>
    <definedName name="_Ctrl_680" localSheetId="15" hidden="1">[4]Encroachment!#REF!</definedName>
    <definedName name="_Ctrl_680" localSheetId="9" hidden="1">[4]Encroachment!#REF!</definedName>
    <definedName name="_Ctrl_680" hidden="1">[4]Encroachment!#REF!</definedName>
    <definedName name="_Ctrl_681" localSheetId="2" hidden="1">[4]Encroachment!#REF!</definedName>
    <definedName name="_Ctrl_681" localSheetId="15" hidden="1">[4]Encroachment!#REF!</definedName>
    <definedName name="_Ctrl_681" localSheetId="9" hidden="1">[4]Encroachment!#REF!</definedName>
    <definedName name="_Ctrl_681" hidden="1">[4]Encroachment!#REF!</definedName>
    <definedName name="_Ctrl_682" localSheetId="9" hidden="1">[4]Encroachment!#REF!</definedName>
    <definedName name="_Ctrl_682" hidden="1">[4]Encroachment!#REF!</definedName>
    <definedName name="_Ctrl_683" localSheetId="9" hidden="1">[4]Encroachment!#REF!</definedName>
    <definedName name="_Ctrl_683" hidden="1">[4]Encroachment!#REF!</definedName>
    <definedName name="_Ctrl_684" hidden="1">'[4]GHG Emissions'!#REF!</definedName>
    <definedName name="_Ctrl_686" hidden="1">[4]Encroachment!#REF!</definedName>
    <definedName name="_Ctrl_687" hidden="1">[4]Encroachment!#REF!</definedName>
    <definedName name="_Ctrl_688" hidden="1">[4]Encroachment!#REF!</definedName>
    <definedName name="_Ctrl_689" hidden="1">[4]Encroachment!#REF!</definedName>
    <definedName name="_Ctrl_69" localSheetId="19" hidden="1">#REF!</definedName>
    <definedName name="_Ctrl_69" localSheetId="14" hidden="1">Community!#REF!</definedName>
    <definedName name="_Ctrl_69" localSheetId="13" hidden="1">Diversity!#REF!</definedName>
    <definedName name="_Ctrl_69" localSheetId="8" hidden="1">#REF!</definedName>
    <definedName name="_Ctrl_69" localSheetId="16" hidden="1">[5]Encroachment!#REF!</definedName>
    <definedName name="_Ctrl_69" localSheetId="11" hidden="1">Health!#REF!</definedName>
    <definedName name="_Ctrl_69" localSheetId="1">#REF!</definedName>
    <definedName name="_Ctrl_69" localSheetId="2" hidden="1">[8]Encroachment!#REF!</definedName>
    <definedName name="_Ctrl_69" localSheetId="17" hidden="1">'Overall Scores'!#REF!</definedName>
    <definedName name="_Ctrl_69" localSheetId="0">#REF!</definedName>
    <definedName name="_Ctrl_69" localSheetId="15" hidden="1">#REF!</definedName>
    <definedName name="_Ctrl_69" localSheetId="9">#REF!</definedName>
    <definedName name="_Ctrl_69" localSheetId="18" hidden="1">#REF!</definedName>
    <definedName name="_Ctrl_69" localSheetId="12" hidden="1">Terms!#REF!</definedName>
    <definedName name="_Ctrl_69" localSheetId="10" hidden="1">Wages!#REF!</definedName>
    <definedName name="_Ctrl_69" hidden="1">Encroachment!#REF!</definedName>
    <definedName name="_Ctrl_690" localSheetId="2" hidden="1">[4]Encroachment!#REF!</definedName>
    <definedName name="_Ctrl_690" localSheetId="15" hidden="1">[4]Encroachment!#REF!</definedName>
    <definedName name="_Ctrl_690" localSheetId="9" hidden="1">[4]Encroachment!#REF!</definedName>
    <definedName name="_Ctrl_690" hidden="1">[4]Encroachment!#REF!</definedName>
    <definedName name="_Ctrl_691" localSheetId="2" hidden="1">[4]Encroachment!#REF!</definedName>
    <definedName name="_Ctrl_691" localSheetId="15" hidden="1">[4]Encroachment!#REF!</definedName>
    <definedName name="_Ctrl_691" localSheetId="9" hidden="1">[4]Encroachment!#REF!</definedName>
    <definedName name="_Ctrl_691" hidden="1">[4]Encroachment!#REF!</definedName>
    <definedName name="_Ctrl_692" hidden="1">[4]Encroachment!#REF!</definedName>
    <definedName name="_Ctrl_693" hidden="1">[4]Encroachment!#REF!</definedName>
    <definedName name="_Ctrl_7" localSheetId="5" hidden="1">' Circularity &amp; Waste'!#REF!</definedName>
    <definedName name="_Ctrl_7" localSheetId="19" hidden="1">#REF!</definedName>
    <definedName name="_Ctrl_7" localSheetId="14" hidden="1">Community!#REF!</definedName>
    <definedName name="_Ctrl_7" localSheetId="13" hidden="1">Diversity!#REF!</definedName>
    <definedName name="_Ctrl_7" localSheetId="6" hidden="1">Encroachment!#REF!</definedName>
    <definedName name="_Ctrl_7" localSheetId="3" hidden="1">Energy!#REF!</definedName>
    <definedName name="_Ctrl_7" localSheetId="8" hidden="1">'GHG Emissions'!#REF!</definedName>
    <definedName name="_Ctrl_7" localSheetId="16" hidden="1">'Governance '!$J$5</definedName>
    <definedName name="_Ctrl_7" localSheetId="11" hidden="1">Health!#REF!</definedName>
    <definedName name="_Ctrl_7" localSheetId="1">#REF!</definedName>
    <definedName name="_Ctrl_7" localSheetId="7" hidden="1">'Non-GHG Emissions'!#REF!</definedName>
    <definedName name="_Ctrl_7" localSheetId="2" hidden="1">#REF!</definedName>
    <definedName name="_Ctrl_7" localSheetId="17" hidden="1">'Overall Scores'!#REF!</definedName>
    <definedName name="_Ctrl_7" localSheetId="0">#REF!</definedName>
    <definedName name="_Ctrl_7" localSheetId="15" hidden="1">'Positive Impacts'!#REF!</definedName>
    <definedName name="_Ctrl_7" localSheetId="9">#REF!</definedName>
    <definedName name="_Ctrl_7" localSheetId="18" hidden="1">#REF!</definedName>
    <definedName name="_Ctrl_7" localSheetId="12" hidden="1">Terms!#REF!</definedName>
    <definedName name="_Ctrl_7" localSheetId="10" hidden="1">Wages!#REF!</definedName>
    <definedName name="_Ctrl_7" localSheetId="4" hidden="1">Water!#REF!</definedName>
    <definedName name="_Ctrl_7" hidden="1">#REF!</definedName>
    <definedName name="_Ctrl_70" localSheetId="19" hidden="1">#REF!</definedName>
    <definedName name="_Ctrl_70" localSheetId="14" hidden="1">Community!#REF!</definedName>
    <definedName name="_Ctrl_70" localSheetId="13" hidden="1">Diversity!#REF!</definedName>
    <definedName name="_Ctrl_70" localSheetId="8" hidden="1">#REF!</definedName>
    <definedName name="_Ctrl_70" localSheetId="16" hidden="1">[5]Encroachment!#REF!</definedName>
    <definedName name="_Ctrl_70" localSheetId="11" hidden="1">Health!#REF!</definedName>
    <definedName name="_Ctrl_70" localSheetId="1">#REF!</definedName>
    <definedName name="_Ctrl_70" localSheetId="2" hidden="1">[8]Encroachment!#REF!</definedName>
    <definedName name="_Ctrl_70" localSheetId="17" hidden="1">'Overall Scores'!#REF!</definedName>
    <definedName name="_Ctrl_70" localSheetId="0">#REF!</definedName>
    <definedName name="_Ctrl_70" localSheetId="15" hidden="1">#REF!</definedName>
    <definedName name="_Ctrl_70" localSheetId="9">#REF!</definedName>
    <definedName name="_Ctrl_70" localSheetId="18" hidden="1">#REF!</definedName>
    <definedName name="_Ctrl_70" localSheetId="12" hidden="1">Terms!#REF!</definedName>
    <definedName name="_Ctrl_70" localSheetId="10" hidden="1">Wages!#REF!</definedName>
    <definedName name="_Ctrl_70" hidden="1">Encroachment!#REF!</definedName>
    <definedName name="_Ctrl_700" localSheetId="8" hidden="1">[2]Diversity!#REF!</definedName>
    <definedName name="_Ctrl_700" localSheetId="2" hidden="1">[3]Diversity!#REF!</definedName>
    <definedName name="_Ctrl_700" localSheetId="15" hidden="1">[2]Diversity!#REF!</definedName>
    <definedName name="_Ctrl_700" localSheetId="9" hidden="1">[3]Diversity!#REF!</definedName>
    <definedName name="_Ctrl_700" hidden="1">[3]Diversity!#REF!</definedName>
    <definedName name="_Ctrl_703" localSheetId="8" hidden="1">#REF!</definedName>
    <definedName name="_Ctrl_703" localSheetId="16" hidden="1">#REF!</definedName>
    <definedName name="_Ctrl_703" localSheetId="2" hidden="1">#REF!</definedName>
    <definedName name="_Ctrl_703" localSheetId="15" hidden="1">#REF!</definedName>
    <definedName name="_Ctrl_703" localSheetId="9" hidden="1">#REF!</definedName>
    <definedName name="_Ctrl_703" hidden="1">#REF!</definedName>
    <definedName name="_Ctrl_704" localSheetId="8" hidden="1">#REF!</definedName>
    <definedName name="_Ctrl_704" localSheetId="16" hidden="1">#REF!</definedName>
    <definedName name="_Ctrl_704" localSheetId="2" hidden="1">#REF!</definedName>
    <definedName name="_Ctrl_704" localSheetId="15" hidden="1">#REF!</definedName>
    <definedName name="_Ctrl_704" localSheetId="9" hidden="1">#REF!</definedName>
    <definedName name="_Ctrl_704" hidden="1">#REF!</definedName>
    <definedName name="_Ctrl_705" localSheetId="8" hidden="1">#REF!</definedName>
    <definedName name="_Ctrl_705" localSheetId="16" hidden="1">#REF!</definedName>
    <definedName name="_Ctrl_705" localSheetId="2" hidden="1">#REF!</definedName>
    <definedName name="_Ctrl_705" localSheetId="15" hidden="1">#REF!</definedName>
    <definedName name="_Ctrl_705" localSheetId="9" hidden="1">#REF!</definedName>
    <definedName name="_Ctrl_705" hidden="1">#REF!</definedName>
    <definedName name="_Ctrl_706" localSheetId="8" hidden="1">#REF!</definedName>
    <definedName name="_Ctrl_706" localSheetId="16" hidden="1">#REF!</definedName>
    <definedName name="_Ctrl_706" localSheetId="2" hidden="1">#REF!</definedName>
    <definedName name="_Ctrl_706" localSheetId="9" hidden="1">#REF!</definedName>
    <definedName name="_Ctrl_706" hidden="1">#REF!</definedName>
    <definedName name="_Ctrl_707" localSheetId="8" hidden="1">#REF!</definedName>
    <definedName name="_Ctrl_707" localSheetId="16" hidden="1">#REF!</definedName>
    <definedName name="_Ctrl_707" localSheetId="2" hidden="1">#REF!</definedName>
    <definedName name="_Ctrl_707" localSheetId="9" hidden="1">#REF!</definedName>
    <definedName name="_Ctrl_707" hidden="1">#REF!</definedName>
    <definedName name="_Ctrl_708" localSheetId="8" hidden="1">#REF!</definedName>
    <definedName name="_Ctrl_708" localSheetId="16" hidden="1">#REF!</definedName>
    <definedName name="_Ctrl_708" localSheetId="2" hidden="1">#REF!</definedName>
    <definedName name="_Ctrl_708" localSheetId="9" hidden="1">#REF!</definedName>
    <definedName name="_Ctrl_708" hidden="1">#REF!</definedName>
    <definedName name="_Ctrl_709" localSheetId="8" hidden="1">#REF!</definedName>
    <definedName name="_Ctrl_709" localSheetId="16" hidden="1">#REF!</definedName>
    <definedName name="_Ctrl_709" localSheetId="2" hidden="1">#REF!</definedName>
    <definedName name="_Ctrl_709" localSheetId="9" hidden="1">#REF!</definedName>
    <definedName name="_Ctrl_709" hidden="1">#REF!</definedName>
    <definedName name="_Ctrl_71" localSheetId="19" hidden="1">#REF!</definedName>
    <definedName name="_Ctrl_71" localSheetId="8" hidden="1">'GHG Emissions'!#REF!</definedName>
    <definedName name="_Ctrl_71" localSheetId="16" hidden="1">#REF!</definedName>
    <definedName name="_Ctrl_71" localSheetId="2" hidden="1">#REF!</definedName>
    <definedName name="_Ctrl_71" localSheetId="15" hidden="1">'Positive Impacts'!#REF!</definedName>
    <definedName name="_Ctrl_71" localSheetId="18" hidden="1">#REF!</definedName>
    <definedName name="_Ctrl_71" hidden="1">#REF!</definedName>
    <definedName name="_Ctrl_710" localSheetId="2" hidden="1">'[4]Taxes &amp; Donations'!#REF!</definedName>
    <definedName name="_Ctrl_710" localSheetId="15" hidden="1">'[4]Taxes &amp; Donations'!#REF!</definedName>
    <definedName name="_Ctrl_710" localSheetId="9" hidden="1">'[4]Taxes &amp; Donations'!#REF!</definedName>
    <definedName name="_Ctrl_710" hidden="1">'[4]Taxes &amp; Donations'!#REF!</definedName>
    <definedName name="_Ctrl_711" localSheetId="2" hidden="1">'[4]Taxes &amp; Donations'!#REF!</definedName>
    <definedName name="_Ctrl_711" localSheetId="15" hidden="1">'[4]Taxes &amp; Donations'!#REF!</definedName>
    <definedName name="_Ctrl_711" localSheetId="9" hidden="1">'[4]Taxes &amp; Donations'!#REF!</definedName>
    <definedName name="_Ctrl_711" hidden="1">'[4]Taxes &amp; Donations'!#REF!</definedName>
    <definedName name="_Ctrl_712" localSheetId="8" hidden="1">#REF!</definedName>
    <definedName name="_Ctrl_712" localSheetId="16" hidden="1">#REF!</definedName>
    <definedName name="_Ctrl_712" localSheetId="2" hidden="1">#REF!</definedName>
    <definedName name="_Ctrl_712" localSheetId="15" hidden="1">#REF!</definedName>
    <definedName name="_Ctrl_712" localSheetId="9" hidden="1">#REF!</definedName>
    <definedName name="_Ctrl_712" hidden="1">#REF!</definedName>
    <definedName name="_Ctrl_713" localSheetId="8" hidden="1">#REF!</definedName>
    <definedName name="_Ctrl_713" localSheetId="16" hidden="1">#REF!</definedName>
    <definedName name="_Ctrl_713" localSheetId="2" hidden="1">#REF!</definedName>
    <definedName name="_Ctrl_713" localSheetId="15" hidden="1">#REF!</definedName>
    <definedName name="_Ctrl_713" localSheetId="9" hidden="1">#REF!</definedName>
    <definedName name="_Ctrl_713" hidden="1">#REF!</definedName>
    <definedName name="_Ctrl_714" localSheetId="8" hidden="1">#REF!</definedName>
    <definedName name="_Ctrl_714" localSheetId="16" hidden="1">#REF!</definedName>
    <definedName name="_Ctrl_714" localSheetId="2" hidden="1">#REF!</definedName>
    <definedName name="_Ctrl_714" localSheetId="15" hidden="1">#REF!</definedName>
    <definedName name="_Ctrl_714" localSheetId="9" hidden="1">#REF!</definedName>
    <definedName name="_Ctrl_714" hidden="1">#REF!</definedName>
    <definedName name="_Ctrl_715" localSheetId="8" hidden="1">#REF!</definedName>
    <definedName name="_Ctrl_715" localSheetId="16" hidden="1">#REF!</definedName>
    <definedName name="_Ctrl_715" localSheetId="2" hidden="1">#REF!</definedName>
    <definedName name="_Ctrl_715" localSheetId="9" hidden="1">#REF!</definedName>
    <definedName name="_Ctrl_715" hidden="1">#REF!</definedName>
    <definedName name="_Ctrl_716" localSheetId="8" hidden="1">#REF!</definedName>
    <definedName name="_Ctrl_716" localSheetId="16" hidden="1">#REF!</definedName>
    <definedName name="_Ctrl_716" localSheetId="2" hidden="1">#REF!</definedName>
    <definedName name="_Ctrl_716" localSheetId="9" hidden="1">#REF!</definedName>
    <definedName name="_Ctrl_716" hidden="1">#REF!</definedName>
    <definedName name="_Ctrl_718" localSheetId="8" hidden="1">#REF!</definedName>
    <definedName name="_Ctrl_718" localSheetId="16" hidden="1">#REF!</definedName>
    <definedName name="_Ctrl_718" localSheetId="2" hidden="1">#REF!</definedName>
    <definedName name="_Ctrl_718" localSheetId="9" hidden="1">#REF!</definedName>
    <definedName name="_Ctrl_718" hidden="1">#REF!</definedName>
    <definedName name="_Ctrl_719" localSheetId="8" hidden="1">#REF!</definedName>
    <definedName name="_Ctrl_719" localSheetId="16" hidden="1">#REF!</definedName>
    <definedName name="_Ctrl_719" localSheetId="2" hidden="1">#REF!</definedName>
    <definedName name="_Ctrl_719" localSheetId="9" hidden="1">#REF!</definedName>
    <definedName name="_Ctrl_719" hidden="1">#REF!</definedName>
    <definedName name="_Ctrl_72" localSheetId="19" hidden="1">#REF!</definedName>
    <definedName name="_Ctrl_72" localSheetId="8" hidden="1">#REF!</definedName>
    <definedName name="_Ctrl_72" localSheetId="2" hidden="1">#REF!</definedName>
    <definedName name="_Ctrl_72" localSheetId="15" hidden="1">#REF!</definedName>
    <definedName name="_Ctrl_72" localSheetId="18" hidden="1">#REF!</definedName>
    <definedName name="_Ctrl_72" hidden="1">Water!$C$6</definedName>
    <definedName name="_Ctrl_720" localSheetId="8" hidden="1">#REF!</definedName>
    <definedName name="_Ctrl_720" localSheetId="16" hidden="1">#REF!</definedName>
    <definedName name="_Ctrl_720" localSheetId="2" hidden="1">#REF!</definedName>
    <definedName name="_Ctrl_720" localSheetId="15" hidden="1">#REF!</definedName>
    <definedName name="_Ctrl_720" localSheetId="9" hidden="1">#REF!</definedName>
    <definedName name="_Ctrl_720" hidden="1">#REF!</definedName>
    <definedName name="_Ctrl_721" localSheetId="8" hidden="1">#REF!</definedName>
    <definedName name="_Ctrl_721" localSheetId="16" hidden="1">#REF!</definedName>
    <definedName name="_Ctrl_721" localSheetId="2" hidden="1">#REF!</definedName>
    <definedName name="_Ctrl_721" localSheetId="15" hidden="1">#REF!</definedName>
    <definedName name="_Ctrl_721" localSheetId="9" hidden="1">#REF!</definedName>
    <definedName name="_Ctrl_721" hidden="1">#REF!</definedName>
    <definedName name="_Ctrl_722" localSheetId="8" hidden="1">#REF!</definedName>
    <definedName name="_Ctrl_722" localSheetId="16" hidden="1">#REF!</definedName>
    <definedName name="_Ctrl_722" localSheetId="2" hidden="1">#REF!</definedName>
    <definedName name="_Ctrl_722" localSheetId="15" hidden="1">#REF!</definedName>
    <definedName name="_Ctrl_722" localSheetId="9" hidden="1">#REF!</definedName>
    <definedName name="_Ctrl_722" hidden="1">#REF!</definedName>
    <definedName name="_Ctrl_723" localSheetId="8" hidden="1">#REF!</definedName>
    <definedName name="_Ctrl_723" localSheetId="16" hidden="1">#REF!</definedName>
    <definedName name="_Ctrl_723" localSheetId="2" hidden="1">#REF!</definedName>
    <definedName name="_Ctrl_723" localSheetId="9" hidden="1">#REF!</definedName>
    <definedName name="_Ctrl_723" hidden="1">#REF!</definedName>
    <definedName name="_Ctrl_724" localSheetId="8" hidden="1">#REF!</definedName>
    <definedName name="_Ctrl_724" localSheetId="16" hidden="1">#REF!</definedName>
    <definedName name="_Ctrl_724" localSheetId="2" hidden="1">#REF!</definedName>
    <definedName name="_Ctrl_724" localSheetId="9" hidden="1">#REF!</definedName>
    <definedName name="_Ctrl_724" hidden="1">#REF!</definedName>
    <definedName name="_Ctrl_725" localSheetId="8" hidden="1">#REF!</definedName>
    <definedName name="_Ctrl_725" localSheetId="16" hidden="1">#REF!</definedName>
    <definedName name="_Ctrl_725" localSheetId="2" hidden="1">#REF!</definedName>
    <definedName name="_Ctrl_725" localSheetId="9" hidden="1">#REF!</definedName>
    <definedName name="_Ctrl_725" hidden="1">#REF!</definedName>
    <definedName name="_Ctrl_726" localSheetId="8" hidden="1">#REF!</definedName>
    <definedName name="_Ctrl_726" localSheetId="16" hidden="1">#REF!</definedName>
    <definedName name="_Ctrl_726" localSheetId="2" hidden="1">#REF!</definedName>
    <definedName name="_Ctrl_726" localSheetId="9" hidden="1">#REF!</definedName>
    <definedName name="_Ctrl_726" hidden="1">#REF!</definedName>
    <definedName name="_Ctrl_727" localSheetId="8" hidden="1">#REF!</definedName>
    <definedName name="_Ctrl_727" localSheetId="16" hidden="1">#REF!</definedName>
    <definedName name="_Ctrl_727" localSheetId="2" hidden="1">#REF!</definedName>
    <definedName name="_Ctrl_727" localSheetId="9" hidden="1">#REF!</definedName>
    <definedName name="_Ctrl_727" hidden="1">#REF!</definedName>
    <definedName name="_Ctrl_729" localSheetId="8" hidden="1">#REF!</definedName>
    <definedName name="_Ctrl_729" localSheetId="16" hidden="1">#REF!</definedName>
    <definedName name="_Ctrl_729" localSheetId="2" hidden="1">#REF!</definedName>
    <definedName name="_Ctrl_729" localSheetId="9" hidden="1">#REF!</definedName>
    <definedName name="_Ctrl_729" hidden="1">#REF!</definedName>
    <definedName name="_Ctrl_73" localSheetId="19" hidden="1">#REF!</definedName>
    <definedName name="_Ctrl_73" localSheetId="8" hidden="1">#REF!</definedName>
    <definedName name="_Ctrl_73" localSheetId="2" hidden="1">#REF!</definedName>
    <definedName name="_Ctrl_73" localSheetId="15" hidden="1">#REF!</definedName>
    <definedName name="_Ctrl_73" localSheetId="18" hidden="1">#REF!</definedName>
    <definedName name="_Ctrl_73" hidden="1">Water!$C$7</definedName>
    <definedName name="_Ctrl_730" localSheetId="8" hidden="1">#REF!</definedName>
    <definedName name="_Ctrl_730" localSheetId="16" hidden="1">#REF!</definedName>
    <definedName name="_Ctrl_730" localSheetId="2" hidden="1">#REF!</definedName>
    <definedName name="_Ctrl_730" localSheetId="15" hidden="1">#REF!</definedName>
    <definedName name="_Ctrl_730" localSheetId="9" hidden="1">#REF!</definedName>
    <definedName name="_Ctrl_730" hidden="1">#REF!</definedName>
    <definedName name="_Ctrl_731" localSheetId="8" hidden="1">#REF!</definedName>
    <definedName name="_Ctrl_731" localSheetId="16" hidden="1">#REF!</definedName>
    <definedName name="_Ctrl_731" localSheetId="2" hidden="1">#REF!</definedName>
    <definedName name="_Ctrl_731" localSheetId="15" hidden="1">#REF!</definedName>
    <definedName name="_Ctrl_731" localSheetId="9" hidden="1">#REF!</definedName>
    <definedName name="_Ctrl_731" hidden="1">#REF!</definedName>
    <definedName name="_Ctrl_732" localSheetId="8" hidden="1">#REF!</definedName>
    <definedName name="_Ctrl_732" localSheetId="16" hidden="1">#REF!</definedName>
    <definedName name="_Ctrl_732" localSheetId="2" hidden="1">#REF!</definedName>
    <definedName name="_Ctrl_732" localSheetId="15" hidden="1">#REF!</definedName>
    <definedName name="_Ctrl_732" localSheetId="9" hidden="1">#REF!</definedName>
    <definedName name="_Ctrl_732" hidden="1">#REF!</definedName>
    <definedName name="_Ctrl_733" localSheetId="8" hidden="1">#REF!</definedName>
    <definedName name="_Ctrl_733" localSheetId="16" hidden="1">#REF!</definedName>
    <definedName name="_Ctrl_733" localSheetId="2" hidden="1">#REF!</definedName>
    <definedName name="_Ctrl_733" localSheetId="9" hidden="1">#REF!</definedName>
    <definedName name="_Ctrl_733" hidden="1">#REF!</definedName>
    <definedName name="_Ctrl_734" localSheetId="8" hidden="1">#REF!</definedName>
    <definedName name="_Ctrl_734" localSheetId="16" hidden="1">#REF!</definedName>
    <definedName name="_Ctrl_734" localSheetId="2" hidden="1">#REF!</definedName>
    <definedName name="_Ctrl_734" localSheetId="9" hidden="1">#REF!</definedName>
    <definedName name="_Ctrl_734" hidden="1">#REF!</definedName>
    <definedName name="_Ctrl_735" localSheetId="8" hidden="1">#REF!</definedName>
    <definedName name="_Ctrl_735" localSheetId="16" hidden="1">#REF!</definedName>
    <definedName name="_Ctrl_735" localSheetId="2" hidden="1">#REF!</definedName>
    <definedName name="_Ctrl_735" localSheetId="9" hidden="1">#REF!</definedName>
    <definedName name="_Ctrl_735" hidden="1">#REF!</definedName>
    <definedName name="_Ctrl_736" localSheetId="8" hidden="1">#REF!</definedName>
    <definedName name="_Ctrl_736" localSheetId="16" hidden="1">#REF!</definedName>
    <definedName name="_Ctrl_736" localSheetId="2" hidden="1">#REF!</definedName>
    <definedName name="_Ctrl_736" localSheetId="9" hidden="1">#REF!</definedName>
    <definedName name="_Ctrl_736" hidden="1">#REF!</definedName>
    <definedName name="_Ctrl_737" localSheetId="8" hidden="1">#REF!</definedName>
    <definedName name="_Ctrl_737" localSheetId="16" hidden="1">#REF!</definedName>
    <definedName name="_Ctrl_737" localSheetId="2" hidden="1">#REF!</definedName>
    <definedName name="_Ctrl_737" localSheetId="9" hidden="1">#REF!</definedName>
    <definedName name="_Ctrl_737" hidden="1">#REF!</definedName>
    <definedName name="_Ctrl_738" localSheetId="8" hidden="1">#REF!</definedName>
    <definedName name="_Ctrl_738" localSheetId="16" hidden="1">#REF!</definedName>
    <definedName name="_Ctrl_738" localSheetId="2" hidden="1">#REF!</definedName>
    <definedName name="_Ctrl_738" localSheetId="9" hidden="1">#REF!</definedName>
    <definedName name="_Ctrl_738" hidden="1">#REF!</definedName>
    <definedName name="_Ctrl_74" localSheetId="19" hidden="1">#REF!</definedName>
    <definedName name="_Ctrl_74" localSheetId="8" hidden="1">#REF!</definedName>
    <definedName name="_Ctrl_74" localSheetId="2" hidden="1">#REF!</definedName>
    <definedName name="_Ctrl_74" localSheetId="15" hidden="1">#REF!</definedName>
    <definedName name="_Ctrl_74" localSheetId="18" hidden="1">#REF!</definedName>
    <definedName name="_Ctrl_74" hidden="1">Water!$C$11</definedName>
    <definedName name="_Ctrl_740" localSheetId="8" hidden="1">[4]Community!#REF!</definedName>
    <definedName name="_Ctrl_740" localSheetId="2" hidden="1">[4]Community!#REF!</definedName>
    <definedName name="_Ctrl_740" localSheetId="15" hidden="1">[4]Community!#REF!</definedName>
    <definedName name="_Ctrl_740" localSheetId="9" hidden="1">[4]Community!#REF!</definedName>
    <definedName name="_Ctrl_740" hidden="1">[4]Community!#REF!</definedName>
    <definedName name="_Ctrl_741" localSheetId="8" hidden="1">#REF!</definedName>
    <definedName name="_Ctrl_741" localSheetId="16" hidden="1">#REF!</definedName>
    <definedName name="_Ctrl_741" localSheetId="2" hidden="1">#REF!</definedName>
    <definedName name="_Ctrl_741" localSheetId="15" hidden="1">#REF!</definedName>
    <definedName name="_Ctrl_741" localSheetId="9" hidden="1">#REF!</definedName>
    <definedName name="_Ctrl_741" hidden="1">#REF!</definedName>
    <definedName name="_Ctrl_742" localSheetId="8" hidden="1">[4]Community!#REF!</definedName>
    <definedName name="_Ctrl_742" localSheetId="2" hidden="1">[4]Community!#REF!</definedName>
    <definedName name="_Ctrl_742" localSheetId="15" hidden="1">[4]Community!#REF!</definedName>
    <definedName name="_Ctrl_742" localSheetId="9" hidden="1">[4]Community!#REF!</definedName>
    <definedName name="_Ctrl_742" hidden="1">[4]Community!#REF!</definedName>
    <definedName name="_Ctrl_743" localSheetId="8" hidden="1">#REF!</definedName>
    <definedName name="_Ctrl_743" localSheetId="16" hidden="1">#REF!</definedName>
    <definedName name="_Ctrl_743" localSheetId="2" hidden="1">#REF!</definedName>
    <definedName name="_Ctrl_743" localSheetId="15" hidden="1">#REF!</definedName>
    <definedName name="_Ctrl_743" localSheetId="9" hidden="1">#REF!</definedName>
    <definedName name="_Ctrl_743" hidden="1">#REF!</definedName>
    <definedName name="_Ctrl_744" localSheetId="8" hidden="1">[4]Community!#REF!</definedName>
    <definedName name="_Ctrl_744" localSheetId="2" hidden="1">[4]Community!#REF!</definedName>
    <definedName name="_Ctrl_744" localSheetId="15" hidden="1">[4]Community!#REF!</definedName>
    <definedName name="_Ctrl_744" localSheetId="9" hidden="1">[4]Community!#REF!</definedName>
    <definedName name="_Ctrl_744" hidden="1">[4]Community!#REF!</definedName>
    <definedName name="_Ctrl_745" localSheetId="2" hidden="1">[4]Community!#REF!</definedName>
    <definedName name="_Ctrl_745" localSheetId="15" hidden="1">[4]Community!#REF!</definedName>
    <definedName name="_Ctrl_745" localSheetId="9" hidden="1">[4]Community!#REF!</definedName>
    <definedName name="_Ctrl_745" hidden="1">[4]Community!#REF!</definedName>
    <definedName name="_Ctrl_746" hidden="1">[4]Community!#REF!</definedName>
    <definedName name="_Ctrl_747" hidden="1">[4]Community!#REF!</definedName>
    <definedName name="_Ctrl_748" localSheetId="8" hidden="1">#REF!</definedName>
    <definedName name="_Ctrl_748" localSheetId="16" hidden="1">#REF!</definedName>
    <definedName name="_Ctrl_748" localSheetId="2" hidden="1">#REF!</definedName>
    <definedName name="_Ctrl_748" localSheetId="15" hidden="1">#REF!</definedName>
    <definedName name="_Ctrl_748" localSheetId="9" hidden="1">#REF!</definedName>
    <definedName name="_Ctrl_748" hidden="1">#REF!</definedName>
    <definedName name="_Ctrl_749" localSheetId="8" hidden="1">#REF!</definedName>
    <definedName name="_Ctrl_749" localSheetId="16" hidden="1">#REF!</definedName>
    <definedName name="_Ctrl_749" localSheetId="2" hidden="1">#REF!</definedName>
    <definedName name="_Ctrl_749" localSheetId="15" hidden="1">#REF!</definedName>
    <definedName name="_Ctrl_749" localSheetId="9" hidden="1">#REF!</definedName>
    <definedName name="_Ctrl_749" hidden="1">#REF!</definedName>
    <definedName name="_Ctrl_75" localSheetId="19" hidden="1">#REF!</definedName>
    <definedName name="_Ctrl_75" localSheetId="8" hidden="1">#REF!</definedName>
    <definedName name="_Ctrl_75" localSheetId="2" hidden="1">#REF!</definedName>
    <definedName name="_Ctrl_75" localSheetId="15" hidden="1">#REF!</definedName>
    <definedName name="_Ctrl_75" localSheetId="18" hidden="1">#REF!</definedName>
    <definedName name="_Ctrl_75" hidden="1">Water!$C$12</definedName>
    <definedName name="_Ctrl_750" localSheetId="8" hidden="1">#REF!</definedName>
    <definedName name="_Ctrl_750" localSheetId="16" hidden="1">#REF!</definedName>
    <definedName name="_Ctrl_750" localSheetId="2" hidden="1">#REF!</definedName>
    <definedName name="_Ctrl_750" localSheetId="15" hidden="1">#REF!</definedName>
    <definedName name="_Ctrl_750" localSheetId="9" hidden="1">#REF!</definedName>
    <definedName name="_Ctrl_750" hidden="1">#REF!</definedName>
    <definedName name="_Ctrl_751" localSheetId="8" hidden="1">#REF!</definedName>
    <definedName name="_Ctrl_751" localSheetId="16" hidden="1">#REF!</definedName>
    <definedName name="_Ctrl_751" localSheetId="2" hidden="1">#REF!</definedName>
    <definedName name="_Ctrl_751" localSheetId="15" hidden="1">#REF!</definedName>
    <definedName name="_Ctrl_751" localSheetId="9" hidden="1">#REF!</definedName>
    <definedName name="_Ctrl_751" hidden="1">#REF!</definedName>
    <definedName name="_Ctrl_753" localSheetId="8" hidden="1">#REF!</definedName>
    <definedName name="_Ctrl_753" localSheetId="16" hidden="1">#REF!</definedName>
    <definedName name="_Ctrl_753" localSheetId="2" hidden="1">#REF!</definedName>
    <definedName name="_Ctrl_753" localSheetId="15" hidden="1">#REF!</definedName>
    <definedName name="_Ctrl_753" localSheetId="9" hidden="1">#REF!</definedName>
    <definedName name="_Ctrl_753" hidden="1">#REF!</definedName>
    <definedName name="_Ctrl_754" localSheetId="8" hidden="1">#REF!</definedName>
    <definedName name="_Ctrl_754" localSheetId="16" hidden="1">#REF!</definedName>
    <definedName name="_Ctrl_754" localSheetId="2" hidden="1">#REF!</definedName>
    <definedName name="_Ctrl_754" localSheetId="9" hidden="1">#REF!</definedName>
    <definedName name="_Ctrl_754" hidden="1">#REF!</definedName>
    <definedName name="_Ctrl_755" localSheetId="8" hidden="1">#REF!</definedName>
    <definedName name="_Ctrl_755" localSheetId="16" hidden="1">#REF!</definedName>
    <definedName name="_Ctrl_755" localSheetId="2" hidden="1">#REF!</definedName>
    <definedName name="_Ctrl_755" localSheetId="9" hidden="1">#REF!</definedName>
    <definedName name="_Ctrl_755" hidden="1">#REF!</definedName>
    <definedName name="_Ctrl_756" localSheetId="8" hidden="1">#REF!</definedName>
    <definedName name="_Ctrl_756" localSheetId="16" hidden="1">#REF!</definedName>
    <definedName name="_Ctrl_756" localSheetId="2" hidden="1">#REF!</definedName>
    <definedName name="_Ctrl_756" localSheetId="9" hidden="1">#REF!</definedName>
    <definedName name="_Ctrl_756" hidden="1">#REF!</definedName>
    <definedName name="_Ctrl_757" localSheetId="8" hidden="1">#REF!</definedName>
    <definedName name="_Ctrl_757" localSheetId="16" hidden="1">#REF!</definedName>
    <definedName name="_Ctrl_757" localSheetId="2" hidden="1">#REF!</definedName>
    <definedName name="_Ctrl_757" localSheetId="9" hidden="1">#REF!</definedName>
    <definedName name="_Ctrl_757" hidden="1">#REF!</definedName>
    <definedName name="_Ctrl_758" localSheetId="8" hidden="1">#REF!</definedName>
    <definedName name="_Ctrl_758" localSheetId="16" hidden="1">#REF!</definedName>
    <definedName name="_Ctrl_758" localSheetId="2" hidden="1">#REF!</definedName>
    <definedName name="_Ctrl_758" localSheetId="9" hidden="1">#REF!</definedName>
    <definedName name="_Ctrl_758" hidden="1">#REF!</definedName>
    <definedName name="_Ctrl_759" localSheetId="8" hidden="1">#REF!</definedName>
    <definedName name="_Ctrl_759" localSheetId="16" hidden="1">#REF!</definedName>
    <definedName name="_Ctrl_759" localSheetId="2" hidden="1">#REF!</definedName>
    <definedName name="_Ctrl_759" localSheetId="9" hidden="1">#REF!</definedName>
    <definedName name="_Ctrl_759" hidden="1">#REF!</definedName>
    <definedName name="_Ctrl_76" localSheetId="19" hidden="1">#REF!</definedName>
    <definedName name="_Ctrl_76" localSheetId="8" hidden="1">#REF!</definedName>
    <definedName name="_Ctrl_76" localSheetId="2" hidden="1">#REF!</definedName>
    <definedName name="_Ctrl_76" localSheetId="15" hidden="1">#REF!</definedName>
    <definedName name="_Ctrl_76" localSheetId="18" hidden="1">#REF!</definedName>
    <definedName name="_Ctrl_76" hidden="1">Water!$C$13</definedName>
    <definedName name="_Ctrl_760" localSheetId="8" hidden="1">[4]Community!#REF!</definedName>
    <definedName name="_Ctrl_760" localSheetId="2" hidden="1">[4]Community!#REF!</definedName>
    <definedName name="_Ctrl_760" localSheetId="15" hidden="1">[4]Community!#REF!</definedName>
    <definedName name="_Ctrl_760" localSheetId="9" hidden="1">[4]Community!#REF!</definedName>
    <definedName name="_Ctrl_760" hidden="1">[4]Community!#REF!</definedName>
    <definedName name="_Ctrl_761" localSheetId="8" hidden="1">#REF!</definedName>
    <definedName name="_Ctrl_761" localSheetId="16" hidden="1">#REF!</definedName>
    <definedName name="_Ctrl_761" localSheetId="2" hidden="1">#REF!</definedName>
    <definedName name="_Ctrl_761" localSheetId="15" hidden="1">#REF!</definedName>
    <definedName name="_Ctrl_761" localSheetId="9" hidden="1">#REF!</definedName>
    <definedName name="_Ctrl_761" hidden="1">#REF!</definedName>
    <definedName name="_Ctrl_762" localSheetId="8" hidden="1">#REF!</definedName>
    <definedName name="_Ctrl_762" localSheetId="16" hidden="1">#REF!</definedName>
    <definedName name="_Ctrl_762" localSheetId="2" hidden="1">#REF!</definedName>
    <definedName name="_Ctrl_762" localSheetId="15" hidden="1">#REF!</definedName>
    <definedName name="_Ctrl_762" localSheetId="9" hidden="1">#REF!</definedName>
    <definedName name="_Ctrl_762" hidden="1">#REF!</definedName>
    <definedName name="_Ctrl_763" localSheetId="8" hidden="1">#REF!</definedName>
    <definedName name="_Ctrl_763" localSheetId="16" hidden="1">#REF!</definedName>
    <definedName name="_Ctrl_763" localSheetId="2" hidden="1">#REF!</definedName>
    <definedName name="_Ctrl_763" localSheetId="15" hidden="1">#REF!</definedName>
    <definedName name="_Ctrl_763" localSheetId="9" hidden="1">#REF!</definedName>
    <definedName name="_Ctrl_763" hidden="1">#REF!</definedName>
    <definedName name="_Ctrl_764" localSheetId="8" hidden="1">#REF!</definedName>
    <definedName name="_Ctrl_764" localSheetId="16" hidden="1">#REF!</definedName>
    <definedName name="_Ctrl_764" localSheetId="2" hidden="1">#REF!</definedName>
    <definedName name="_Ctrl_764" localSheetId="9" hidden="1">#REF!</definedName>
    <definedName name="_Ctrl_764" hidden="1">#REF!</definedName>
    <definedName name="_Ctrl_765" localSheetId="8" hidden="1">[2]Governance!#REF!</definedName>
    <definedName name="_Ctrl_765" localSheetId="2" hidden="1">[3]Governance!#REF!</definedName>
    <definedName name="_Ctrl_765" localSheetId="15" hidden="1">[2]Governance!#REF!</definedName>
    <definedName name="_Ctrl_765" localSheetId="9" hidden="1">[3]Governance!#REF!</definedName>
    <definedName name="_Ctrl_765" hidden="1">[3]Governance!#REF!</definedName>
    <definedName name="_Ctrl_766" localSheetId="8" hidden="1">#REF!</definedName>
    <definedName name="_Ctrl_766" localSheetId="16" hidden="1">#REF!</definedName>
    <definedName name="_Ctrl_766" localSheetId="1" hidden="1">Instructions!#REF!</definedName>
    <definedName name="_Ctrl_766" localSheetId="2" hidden="1">[8]Overview!#REF!</definedName>
    <definedName name="_Ctrl_766" localSheetId="17" hidden="1">Overview!#REF!</definedName>
    <definedName name="_Ctrl_766" localSheetId="15" hidden="1">#REF!</definedName>
    <definedName name="_Ctrl_766" localSheetId="9" hidden="1">[1]Overview!#REF!</definedName>
    <definedName name="_Ctrl_766" hidden="1">Overview!#REF!</definedName>
    <definedName name="_Ctrl_767" localSheetId="8" hidden="1">#REF!</definedName>
    <definedName name="_Ctrl_767" localSheetId="16" hidden="1">#REF!</definedName>
    <definedName name="_Ctrl_767" localSheetId="1" hidden="1">Instructions!#REF!</definedName>
    <definedName name="_Ctrl_767" localSheetId="2" hidden="1">[8]Overview!#REF!</definedName>
    <definedName name="_Ctrl_767" localSheetId="17" hidden="1">Overview!#REF!</definedName>
    <definedName name="_Ctrl_767" localSheetId="15" hidden="1">#REF!</definedName>
    <definedName name="_Ctrl_767" localSheetId="9" hidden="1">[1]Overview!#REF!</definedName>
    <definedName name="_Ctrl_767" hidden="1">Overview!#REF!</definedName>
    <definedName name="_Ctrl_768" localSheetId="8" hidden="1">#REF!</definedName>
    <definedName name="_Ctrl_768" localSheetId="16" hidden="1">#REF!</definedName>
    <definedName name="_Ctrl_768" localSheetId="2" hidden="1">#REF!</definedName>
    <definedName name="_Ctrl_768" localSheetId="15" hidden="1">#REF!</definedName>
    <definedName name="_Ctrl_768" localSheetId="9" hidden="1">#REF!</definedName>
    <definedName name="_Ctrl_768" hidden="1">#REF!</definedName>
    <definedName name="_Ctrl_769" localSheetId="8" hidden="1">#REF!</definedName>
    <definedName name="_Ctrl_769" localSheetId="16" hidden="1">#REF!</definedName>
    <definedName name="_Ctrl_769" localSheetId="2" hidden="1">#REF!</definedName>
    <definedName name="_Ctrl_769" localSheetId="9" hidden="1">#REF!</definedName>
    <definedName name="_Ctrl_769" hidden="1">#REF!</definedName>
    <definedName name="_Ctrl_77" localSheetId="19" hidden="1">#REF!</definedName>
    <definedName name="_Ctrl_77" localSheetId="8" hidden="1">#REF!</definedName>
    <definedName name="_Ctrl_77" localSheetId="16" hidden="1">[7]Water!#REF!</definedName>
    <definedName name="_Ctrl_77" localSheetId="2" hidden="1">[8]Water!#REF!</definedName>
    <definedName name="_Ctrl_77" localSheetId="15" hidden="1">#REF!</definedName>
    <definedName name="_Ctrl_77" localSheetId="9" hidden="1">[10]Water!#REF!</definedName>
    <definedName name="_Ctrl_77" localSheetId="18" hidden="1">#REF!</definedName>
    <definedName name="_Ctrl_77" hidden="1">Water!#REF!</definedName>
    <definedName name="_Ctrl_770" localSheetId="8" hidden="1">#REF!</definedName>
    <definedName name="_Ctrl_770" localSheetId="16" hidden="1">#REF!</definedName>
    <definedName name="_Ctrl_770" localSheetId="2" hidden="1">#REF!</definedName>
    <definedName name="_Ctrl_770" localSheetId="15" hidden="1">#REF!</definedName>
    <definedName name="_Ctrl_770" localSheetId="9" hidden="1">#REF!</definedName>
    <definedName name="_Ctrl_770" hidden="1">#REF!</definedName>
    <definedName name="_Ctrl_771" localSheetId="8" hidden="1">#REF!</definedName>
    <definedName name="_Ctrl_771" localSheetId="16" hidden="1">#REF!</definedName>
    <definedName name="_Ctrl_771" localSheetId="2" hidden="1">#REF!</definedName>
    <definedName name="_Ctrl_771" localSheetId="9" hidden="1">#REF!</definedName>
    <definedName name="_Ctrl_771" hidden="1">#REF!</definedName>
    <definedName name="_Ctrl_772" localSheetId="8" hidden="1">#REF!</definedName>
    <definedName name="_Ctrl_772" localSheetId="16" hidden="1">#REF!</definedName>
    <definedName name="_Ctrl_772" localSheetId="2" hidden="1">#REF!</definedName>
    <definedName name="_Ctrl_772" localSheetId="9" hidden="1">#REF!</definedName>
    <definedName name="_Ctrl_772" hidden="1">#REF!</definedName>
    <definedName name="_Ctrl_773" localSheetId="8" hidden="1">#REF!</definedName>
    <definedName name="_Ctrl_773" localSheetId="16" hidden="1">#REF!</definedName>
    <definedName name="_Ctrl_773" localSheetId="2" hidden="1">#REF!</definedName>
    <definedName name="_Ctrl_773" localSheetId="9" hidden="1">#REF!</definedName>
    <definedName name="_Ctrl_773" hidden="1">#REF!</definedName>
    <definedName name="_Ctrl_774" localSheetId="8" hidden="1">#REF!</definedName>
    <definedName name="_Ctrl_774" localSheetId="16" hidden="1">#REF!</definedName>
    <definedName name="_Ctrl_774" localSheetId="2" hidden="1">#REF!</definedName>
    <definedName name="_Ctrl_774" localSheetId="9" hidden="1">#REF!</definedName>
    <definedName name="_Ctrl_774" hidden="1">#REF!</definedName>
    <definedName name="_Ctrl_775" localSheetId="8" hidden="1">#REF!</definedName>
    <definedName name="_Ctrl_775" localSheetId="16" hidden="1">#REF!</definedName>
    <definedName name="_Ctrl_775" localSheetId="2" hidden="1">#REF!</definedName>
    <definedName name="_Ctrl_775" localSheetId="9" hidden="1">#REF!</definedName>
    <definedName name="_Ctrl_775" hidden="1">#REF!</definedName>
    <definedName name="_Ctrl_776" localSheetId="8" hidden="1">#REF!</definedName>
    <definedName name="_Ctrl_776" localSheetId="16" hidden="1">#REF!</definedName>
    <definedName name="_Ctrl_776" localSheetId="2" hidden="1">#REF!</definedName>
    <definedName name="_Ctrl_776" localSheetId="9" hidden="1">#REF!</definedName>
    <definedName name="_Ctrl_776" hidden="1">#REF!</definedName>
    <definedName name="_Ctrl_777" localSheetId="8" hidden="1">#REF!</definedName>
    <definedName name="_Ctrl_777" localSheetId="16" hidden="1">#REF!</definedName>
    <definedName name="_Ctrl_777" localSheetId="2" hidden="1">#REF!</definedName>
    <definedName name="_Ctrl_777" localSheetId="9" hidden="1">#REF!</definedName>
    <definedName name="_Ctrl_777" hidden="1">#REF!</definedName>
    <definedName name="_Ctrl_778" localSheetId="8" hidden="1">#REF!</definedName>
    <definedName name="_Ctrl_778" localSheetId="16" hidden="1">#REF!</definedName>
    <definedName name="_Ctrl_778" localSheetId="2" hidden="1">#REF!</definedName>
    <definedName name="_Ctrl_778" localSheetId="9" hidden="1">#REF!</definedName>
    <definedName name="_Ctrl_778" hidden="1">#REF!</definedName>
    <definedName name="_Ctrl_779" localSheetId="8" hidden="1">#REF!</definedName>
    <definedName name="_Ctrl_779" localSheetId="16" hidden="1">#REF!</definedName>
    <definedName name="_Ctrl_779" localSheetId="2" hidden="1">#REF!</definedName>
    <definedName name="_Ctrl_779" localSheetId="9" hidden="1">#REF!</definedName>
    <definedName name="_Ctrl_779" hidden="1">#REF!</definedName>
    <definedName name="_Ctrl_78" localSheetId="19" hidden="1">#REF!</definedName>
    <definedName name="_Ctrl_78" localSheetId="8" hidden="1">#REF!</definedName>
    <definedName name="_Ctrl_78" localSheetId="16" hidden="1">[7]Water!#REF!</definedName>
    <definedName name="_Ctrl_78" localSheetId="2" hidden="1">[8]Water!#REF!</definedName>
    <definedName name="_Ctrl_78" localSheetId="15" hidden="1">#REF!</definedName>
    <definedName name="_Ctrl_78" localSheetId="9" hidden="1">[10]Water!#REF!</definedName>
    <definedName name="_Ctrl_78" localSheetId="18" hidden="1">#REF!</definedName>
    <definedName name="_Ctrl_78" hidden="1">Water!#REF!</definedName>
    <definedName name="_Ctrl_780" localSheetId="8" hidden="1">#REF!</definedName>
    <definedName name="_Ctrl_780" localSheetId="16" hidden="1">#REF!</definedName>
    <definedName name="_Ctrl_780" localSheetId="2" hidden="1">#REF!</definedName>
    <definedName name="_Ctrl_780" localSheetId="15" hidden="1">#REF!</definedName>
    <definedName name="_Ctrl_780" localSheetId="9" hidden="1">#REF!</definedName>
    <definedName name="_Ctrl_780" hidden="1">#REF!</definedName>
    <definedName name="_Ctrl_781" localSheetId="8" hidden="1">#REF!</definedName>
    <definedName name="_Ctrl_781" localSheetId="16" hidden="1">#REF!</definedName>
    <definedName name="_Ctrl_781" localSheetId="2" hidden="1">#REF!</definedName>
    <definedName name="_Ctrl_781" localSheetId="9" hidden="1">#REF!</definedName>
    <definedName name="_Ctrl_781" hidden="1">#REF!</definedName>
    <definedName name="_Ctrl_782" localSheetId="8" hidden="1">#REF!</definedName>
    <definedName name="_Ctrl_782" localSheetId="16" hidden="1">#REF!</definedName>
    <definedName name="_Ctrl_782" localSheetId="2" hidden="1">#REF!</definedName>
    <definedName name="_Ctrl_782" localSheetId="9" hidden="1">#REF!</definedName>
    <definedName name="_Ctrl_782" hidden="1">#REF!</definedName>
    <definedName name="_Ctrl_783" localSheetId="8" hidden="1">#REF!</definedName>
    <definedName name="_Ctrl_783" localSheetId="16" hidden="1">#REF!</definedName>
    <definedName name="_Ctrl_783" localSheetId="2" hidden="1">#REF!</definedName>
    <definedName name="_Ctrl_783" localSheetId="9" hidden="1">#REF!</definedName>
    <definedName name="_Ctrl_783" hidden="1">#REF!</definedName>
    <definedName name="_Ctrl_784" localSheetId="8" hidden="1">#REF!</definedName>
    <definedName name="_Ctrl_784" localSheetId="16" hidden="1">#REF!</definedName>
    <definedName name="_Ctrl_784" localSheetId="2" hidden="1">#REF!</definedName>
    <definedName name="_Ctrl_784" localSheetId="9" hidden="1">#REF!</definedName>
    <definedName name="_Ctrl_784" hidden="1">#REF!</definedName>
    <definedName name="_Ctrl_785" localSheetId="8" hidden="1">#REF!</definedName>
    <definedName name="_Ctrl_785" localSheetId="16" hidden="1">#REF!</definedName>
    <definedName name="_Ctrl_785" localSheetId="2" hidden="1">#REF!</definedName>
    <definedName name="_Ctrl_785" localSheetId="9" hidden="1">#REF!</definedName>
    <definedName name="_Ctrl_785" hidden="1">#REF!</definedName>
    <definedName name="_Ctrl_786" localSheetId="8" hidden="1">#REF!</definedName>
    <definedName name="_Ctrl_786" localSheetId="16" hidden="1">#REF!</definedName>
    <definedName name="_Ctrl_786" localSheetId="2" hidden="1">#REF!</definedName>
    <definedName name="_Ctrl_786" localSheetId="9" hidden="1">#REF!</definedName>
    <definedName name="_Ctrl_786" hidden="1">#REF!</definedName>
    <definedName name="_Ctrl_787" localSheetId="8" hidden="1">#REF!</definedName>
    <definedName name="_Ctrl_787" localSheetId="16" hidden="1">#REF!</definedName>
    <definedName name="_Ctrl_787" localSheetId="2" hidden="1">#REF!</definedName>
    <definedName name="_Ctrl_787" localSheetId="9" hidden="1">#REF!</definedName>
    <definedName name="_Ctrl_787" hidden="1">#REF!</definedName>
    <definedName name="_Ctrl_788" localSheetId="8" hidden="1">#REF!</definedName>
    <definedName name="_Ctrl_788" localSheetId="16" hidden="1">#REF!</definedName>
    <definedName name="_Ctrl_788" localSheetId="2" hidden="1">#REF!</definedName>
    <definedName name="_Ctrl_788" localSheetId="9" hidden="1">#REF!</definedName>
    <definedName name="_Ctrl_788" hidden="1">#REF!</definedName>
    <definedName name="_Ctrl_789" localSheetId="8" hidden="1">#REF!</definedName>
    <definedName name="_Ctrl_789" localSheetId="16" hidden="1">#REF!</definedName>
    <definedName name="_Ctrl_789" localSheetId="2" hidden="1">#REF!</definedName>
    <definedName name="_Ctrl_789" localSheetId="9" hidden="1">#REF!</definedName>
    <definedName name="_Ctrl_789" hidden="1">#REF!</definedName>
    <definedName name="_Ctrl_79" localSheetId="19" hidden="1">#REF!</definedName>
    <definedName name="_Ctrl_79" localSheetId="8" hidden="1">#REF!</definedName>
    <definedName name="_Ctrl_79" localSheetId="16" hidden="1">[7]Water!#REF!</definedName>
    <definedName name="_Ctrl_79" localSheetId="2" hidden="1">[8]Water!#REF!</definedName>
    <definedName name="_Ctrl_79" localSheetId="15" hidden="1">#REF!</definedName>
    <definedName name="_Ctrl_79" localSheetId="9" hidden="1">[10]Water!#REF!</definedName>
    <definedName name="_Ctrl_79" localSheetId="18" hidden="1">#REF!</definedName>
    <definedName name="_Ctrl_79" hidden="1">Water!#REF!</definedName>
    <definedName name="_Ctrl_790" localSheetId="8" hidden="1">#REF!</definedName>
    <definedName name="_Ctrl_790" localSheetId="16" hidden="1">#REF!</definedName>
    <definedName name="_Ctrl_790" localSheetId="2" hidden="1">#REF!</definedName>
    <definedName name="_Ctrl_790" localSheetId="15" hidden="1">#REF!</definedName>
    <definedName name="_Ctrl_790" localSheetId="9" hidden="1">#REF!</definedName>
    <definedName name="_Ctrl_790" hidden="1">#REF!</definedName>
    <definedName name="_Ctrl_791" localSheetId="8" hidden="1">#REF!</definedName>
    <definedName name="_Ctrl_791" localSheetId="16" hidden="1">#REF!</definedName>
    <definedName name="_Ctrl_791" localSheetId="2" hidden="1">#REF!</definedName>
    <definedName name="_Ctrl_791" localSheetId="15" hidden="1">#REF!</definedName>
    <definedName name="_Ctrl_791" localSheetId="9" hidden="1">#REF!</definedName>
    <definedName name="_Ctrl_791" hidden="1">#REF!</definedName>
    <definedName name="_Ctrl_792" localSheetId="8" hidden="1">#REF!</definedName>
    <definedName name="_Ctrl_792" localSheetId="16" hidden="1">#REF!</definedName>
    <definedName name="_Ctrl_792" localSheetId="2" hidden="1">#REF!</definedName>
    <definedName name="_Ctrl_792" localSheetId="15" hidden="1">#REF!</definedName>
    <definedName name="_Ctrl_792" localSheetId="9" hidden="1">#REF!</definedName>
    <definedName name="_Ctrl_792" hidden="1">#REF!</definedName>
    <definedName name="_Ctrl_793" localSheetId="8" hidden="1">#REF!</definedName>
    <definedName name="_Ctrl_793" localSheetId="16" hidden="1">#REF!</definedName>
    <definedName name="_Ctrl_793" localSheetId="2" hidden="1">#REF!</definedName>
    <definedName name="_Ctrl_793" localSheetId="9" hidden="1">#REF!</definedName>
    <definedName name="_Ctrl_793" hidden="1">#REF!</definedName>
    <definedName name="_Ctrl_794" localSheetId="8" hidden="1">#REF!</definedName>
    <definedName name="_Ctrl_794" localSheetId="16" hidden="1">#REF!</definedName>
    <definedName name="_Ctrl_794" localSheetId="2" hidden="1">#REF!</definedName>
    <definedName name="_Ctrl_794" localSheetId="9" hidden="1">#REF!</definedName>
    <definedName name="_Ctrl_794" hidden="1">#REF!</definedName>
    <definedName name="_Ctrl_795" localSheetId="8" hidden="1">#REF!</definedName>
    <definedName name="_Ctrl_795" localSheetId="16" hidden="1">#REF!</definedName>
    <definedName name="_Ctrl_795" localSheetId="2" hidden="1">#REF!</definedName>
    <definedName name="_Ctrl_795" localSheetId="9" hidden="1">#REF!</definedName>
    <definedName name="_Ctrl_795" hidden="1">#REF!</definedName>
    <definedName name="_Ctrl_796" localSheetId="8" hidden="1">#REF!</definedName>
    <definedName name="_Ctrl_796" localSheetId="16" hidden="1">#REF!</definedName>
    <definedName name="_Ctrl_796" localSheetId="2" hidden="1">#REF!</definedName>
    <definedName name="_Ctrl_796" localSheetId="9" hidden="1">#REF!</definedName>
    <definedName name="_Ctrl_796" hidden="1">#REF!</definedName>
    <definedName name="_Ctrl_797" localSheetId="8" hidden="1">#REF!</definedName>
    <definedName name="_Ctrl_797" localSheetId="16" hidden="1">#REF!</definedName>
    <definedName name="_Ctrl_797" localSheetId="2" hidden="1">#REF!</definedName>
    <definedName name="_Ctrl_797" localSheetId="9" hidden="1">#REF!</definedName>
    <definedName name="_Ctrl_797" hidden="1">#REF!</definedName>
    <definedName name="_Ctrl_798" localSheetId="8" hidden="1">#REF!</definedName>
    <definedName name="_Ctrl_798" localSheetId="16" hidden="1">#REF!</definedName>
    <definedName name="_Ctrl_798" localSheetId="2" hidden="1">#REF!</definedName>
    <definedName name="_Ctrl_798" localSheetId="9" hidden="1">#REF!</definedName>
    <definedName name="_Ctrl_798" hidden="1">#REF!</definedName>
    <definedName name="_Ctrl_799" localSheetId="8" hidden="1">#REF!</definedName>
    <definedName name="_Ctrl_799" localSheetId="16" hidden="1">#REF!</definedName>
    <definedName name="_Ctrl_799" localSheetId="2" hidden="1">#REF!</definedName>
    <definedName name="_Ctrl_799" localSheetId="9" hidden="1">#REF!</definedName>
    <definedName name="_Ctrl_799" hidden="1">#REF!</definedName>
    <definedName name="_Ctrl_8" localSheetId="5" hidden="1">' Circularity &amp; Waste'!#REF!</definedName>
    <definedName name="_Ctrl_8" localSheetId="19" hidden="1">#REF!</definedName>
    <definedName name="_Ctrl_8" localSheetId="14" hidden="1">Community!#REF!</definedName>
    <definedName name="_Ctrl_8" localSheetId="13" hidden="1">Diversity!#REF!</definedName>
    <definedName name="_Ctrl_8" localSheetId="6" hidden="1">Encroachment!#REF!</definedName>
    <definedName name="_Ctrl_8" localSheetId="3" hidden="1">Energy!#REF!</definedName>
    <definedName name="_Ctrl_8" localSheetId="8" hidden="1">'GHG Emissions'!#REF!</definedName>
    <definedName name="_Ctrl_8" localSheetId="16" hidden="1">'Governance '!#REF!</definedName>
    <definedName name="_Ctrl_8" localSheetId="11" hidden="1">Health!#REF!</definedName>
    <definedName name="_Ctrl_8" localSheetId="1">#REF!</definedName>
    <definedName name="_Ctrl_8" localSheetId="7" hidden="1">'Non-GHG Emissions'!#REF!</definedName>
    <definedName name="_Ctrl_8" localSheetId="2" hidden="1">#REF!</definedName>
    <definedName name="_Ctrl_8" localSheetId="17" hidden="1">'Overall Scores'!#REF!</definedName>
    <definedName name="_Ctrl_8" localSheetId="0">#REF!</definedName>
    <definedName name="_Ctrl_8" localSheetId="15" hidden="1">'Positive Impacts'!#REF!</definedName>
    <definedName name="_Ctrl_8" localSheetId="9">#REF!</definedName>
    <definedName name="_Ctrl_8" localSheetId="18" hidden="1">#REF!</definedName>
    <definedName name="_Ctrl_8" localSheetId="12" hidden="1">Terms!#REF!</definedName>
    <definedName name="_Ctrl_8" localSheetId="10" hidden="1">Wages!#REF!</definedName>
    <definedName name="_Ctrl_8" localSheetId="4" hidden="1">Water!#REF!</definedName>
    <definedName name="_Ctrl_8" hidden="1">#REF!</definedName>
    <definedName name="_Ctrl_80" localSheetId="19" hidden="1">#REF!</definedName>
    <definedName name="_Ctrl_80" localSheetId="8" hidden="1">#REF!</definedName>
    <definedName name="_Ctrl_80" localSheetId="16" hidden="1">[7]Water!#REF!</definedName>
    <definedName name="_Ctrl_80" localSheetId="2" hidden="1">[8]Water!#REF!</definedName>
    <definedName name="_Ctrl_80" localSheetId="15" hidden="1">#REF!</definedName>
    <definedName name="_Ctrl_80" localSheetId="9" hidden="1">[1]Water!#REF!</definedName>
    <definedName name="_Ctrl_80" localSheetId="18" hidden="1">#REF!</definedName>
    <definedName name="_Ctrl_80" hidden="1">Water!#REF!</definedName>
    <definedName name="_Ctrl_800" localSheetId="8" hidden="1">#REF!</definedName>
    <definedName name="_Ctrl_800" localSheetId="16" hidden="1">#REF!</definedName>
    <definedName name="_Ctrl_800" localSheetId="2" hidden="1">#REF!</definedName>
    <definedName name="_Ctrl_800" localSheetId="15" hidden="1">#REF!</definedName>
    <definedName name="_Ctrl_800" localSheetId="9" hidden="1">#REF!</definedName>
    <definedName name="_Ctrl_800" hidden="1">#REF!</definedName>
    <definedName name="_Ctrl_801" localSheetId="8" hidden="1">#REF!</definedName>
    <definedName name="_Ctrl_801" localSheetId="16" hidden="1">#REF!</definedName>
    <definedName name="_Ctrl_801" localSheetId="2" hidden="1">#REF!</definedName>
    <definedName name="_Ctrl_801" localSheetId="15" hidden="1">#REF!</definedName>
    <definedName name="_Ctrl_801" localSheetId="9" hidden="1">#REF!</definedName>
    <definedName name="_Ctrl_801" hidden="1">#REF!</definedName>
    <definedName name="_Ctrl_802" localSheetId="8" hidden="1">#REF!</definedName>
    <definedName name="_Ctrl_802" localSheetId="16" hidden="1">#REF!</definedName>
    <definedName name="_Ctrl_802" localSheetId="2" hidden="1">#REF!</definedName>
    <definedName name="_Ctrl_802" localSheetId="15" hidden="1">#REF!</definedName>
    <definedName name="_Ctrl_802" localSheetId="9" hidden="1">#REF!</definedName>
    <definedName name="_Ctrl_802" hidden="1">#REF!</definedName>
    <definedName name="_Ctrl_803" localSheetId="8" hidden="1">[2]Wages!#REF!</definedName>
    <definedName name="_Ctrl_803" localSheetId="2" hidden="1">[3]Wages!#REF!</definedName>
    <definedName name="_Ctrl_803" localSheetId="15" hidden="1">[2]Wages!#REF!</definedName>
    <definedName name="_Ctrl_803" localSheetId="9" hidden="1">[3]Wages!#REF!</definedName>
    <definedName name="_Ctrl_803" hidden="1">[3]Wages!#REF!</definedName>
    <definedName name="_Ctrl_804" localSheetId="8" hidden="1">#REF!</definedName>
    <definedName name="_Ctrl_804" localSheetId="16" hidden="1">#REF!</definedName>
    <definedName name="_Ctrl_804" localSheetId="2" hidden="1">#REF!</definedName>
    <definedName name="_Ctrl_804" localSheetId="15" hidden="1">#REF!</definedName>
    <definedName name="_Ctrl_804" localSheetId="9" hidden="1">#REF!</definedName>
    <definedName name="_Ctrl_804" hidden="1">#REF!</definedName>
    <definedName name="_Ctrl_805" localSheetId="8" hidden="1">#REF!</definedName>
    <definedName name="_Ctrl_805" localSheetId="16" hidden="1">#REF!</definedName>
    <definedName name="_Ctrl_805" localSheetId="2" hidden="1">#REF!</definedName>
    <definedName name="_Ctrl_805" localSheetId="15" hidden="1">#REF!</definedName>
    <definedName name="_Ctrl_805" localSheetId="9" hidden="1">#REF!</definedName>
    <definedName name="_Ctrl_805" hidden="1">#REF!</definedName>
    <definedName name="_Ctrl_806" localSheetId="8" hidden="1">[2]Community!#REF!</definedName>
    <definedName name="_Ctrl_806" localSheetId="2" hidden="1">[3]Community!#REF!</definedName>
    <definedName name="_Ctrl_806" localSheetId="15" hidden="1">[2]Community!#REF!</definedName>
    <definedName name="_Ctrl_806" localSheetId="9" hidden="1">[3]Community!#REF!</definedName>
    <definedName name="_Ctrl_806" hidden="1">[3]Community!#REF!</definedName>
    <definedName name="_Ctrl_807" localSheetId="8" hidden="1">#REF!</definedName>
    <definedName name="_Ctrl_807" localSheetId="16" hidden="1">#REF!</definedName>
    <definedName name="_Ctrl_807" localSheetId="2" hidden="1">#REF!</definedName>
    <definedName name="_Ctrl_807" localSheetId="15" hidden="1">#REF!</definedName>
    <definedName name="_Ctrl_807" localSheetId="9" hidden="1">#REF!</definedName>
    <definedName name="_Ctrl_807" hidden="1">#REF!</definedName>
    <definedName name="_Ctrl_808" localSheetId="8" hidden="1">[4]Community!#REF!</definedName>
    <definedName name="_Ctrl_808" localSheetId="2" hidden="1">[4]Community!#REF!</definedName>
    <definedName name="_Ctrl_808" localSheetId="15" hidden="1">[4]Community!#REF!</definedName>
    <definedName name="_Ctrl_808" localSheetId="9" hidden="1">[4]Community!#REF!</definedName>
    <definedName name="_Ctrl_808" hidden="1">[4]Community!#REF!</definedName>
    <definedName name="_Ctrl_809" localSheetId="8" hidden="1">#REF!</definedName>
    <definedName name="_Ctrl_809" localSheetId="16" hidden="1">#REF!</definedName>
    <definedName name="_Ctrl_809" localSheetId="2" hidden="1">#REF!</definedName>
    <definedName name="_Ctrl_809" localSheetId="15" hidden="1">#REF!</definedName>
    <definedName name="_Ctrl_809" localSheetId="9" hidden="1">#REF!</definedName>
    <definedName name="_Ctrl_809" hidden="1">#REF!</definedName>
    <definedName name="_Ctrl_81" localSheetId="19" hidden="1">#REF!</definedName>
    <definedName name="_Ctrl_81" localSheetId="8" hidden="1">#REF!</definedName>
    <definedName name="_Ctrl_81" localSheetId="16" hidden="1">[7]Water!#REF!</definedName>
    <definedName name="_Ctrl_81" localSheetId="2" hidden="1">[8]Water!#REF!</definedName>
    <definedName name="_Ctrl_81" localSheetId="15" hidden="1">#REF!</definedName>
    <definedName name="_Ctrl_81" localSheetId="9" hidden="1">[10]Water!#REF!</definedName>
    <definedName name="_Ctrl_81" localSheetId="18" hidden="1">#REF!</definedName>
    <definedName name="_Ctrl_81" hidden="1">Water!#REF!</definedName>
    <definedName name="_Ctrl_810" localSheetId="8" hidden="1">[2]Diversity!#REF!</definedName>
    <definedName name="_Ctrl_810" localSheetId="2" hidden="1">[3]Diversity!#REF!</definedName>
    <definedName name="_Ctrl_810" localSheetId="15" hidden="1">[2]Diversity!#REF!</definedName>
    <definedName name="_Ctrl_810" localSheetId="9" hidden="1">[3]Diversity!#REF!</definedName>
    <definedName name="_Ctrl_810" hidden="1">[3]Diversity!#REF!</definedName>
    <definedName name="_Ctrl_811" localSheetId="8" hidden="1">[2]Terms!#REF!</definedName>
    <definedName name="_Ctrl_811" localSheetId="2" hidden="1">[3]Terms!#REF!</definedName>
    <definedName name="_Ctrl_811" localSheetId="15" hidden="1">[2]Terms!#REF!</definedName>
    <definedName name="_Ctrl_811" localSheetId="9" hidden="1">[3]Terms!#REF!</definedName>
    <definedName name="_Ctrl_811" hidden="1">[3]Terms!#REF!</definedName>
    <definedName name="_Ctrl_812" localSheetId="8" hidden="1">[2]Health!#REF!</definedName>
    <definedName name="_Ctrl_812" localSheetId="2" hidden="1">[3]Health!#REF!</definedName>
    <definedName name="_Ctrl_812" localSheetId="15" hidden="1">[2]Health!#REF!</definedName>
    <definedName name="_Ctrl_812" localSheetId="9" hidden="1">[3]Health!#REF!</definedName>
    <definedName name="_Ctrl_812" hidden="1">[3]Health!#REF!</definedName>
    <definedName name="_Ctrl_814" localSheetId="8" hidden="1">'[2]GHG Emissions'!#REF!</definedName>
    <definedName name="_Ctrl_814" localSheetId="2" hidden="1">'[3]GHG Emissions'!#REF!</definedName>
    <definedName name="_Ctrl_814" localSheetId="15" hidden="1">'[2]GHG Emissions'!#REF!</definedName>
    <definedName name="_Ctrl_814" localSheetId="9" hidden="1">'[3]GHG Emissions'!#REF!</definedName>
    <definedName name="_Ctrl_814" hidden="1">'[3]GHG Emissions'!#REF!</definedName>
    <definedName name="_Ctrl_816" localSheetId="8" hidden="1">#REF!</definedName>
    <definedName name="_Ctrl_816" localSheetId="16" hidden="1">#REF!</definedName>
    <definedName name="_Ctrl_816" localSheetId="2" hidden="1">#REF!</definedName>
    <definedName name="_Ctrl_816" localSheetId="15" hidden="1">#REF!</definedName>
    <definedName name="_Ctrl_816" localSheetId="9" hidden="1">#REF!</definedName>
    <definedName name="_Ctrl_816" hidden="1">#REF!</definedName>
    <definedName name="_Ctrl_817" localSheetId="8" hidden="1">#REF!</definedName>
    <definedName name="_Ctrl_817" localSheetId="16" hidden="1">#REF!</definedName>
    <definedName name="_Ctrl_817" localSheetId="2" hidden="1">#REF!</definedName>
    <definedName name="_Ctrl_817" localSheetId="15" hidden="1">#REF!</definedName>
    <definedName name="_Ctrl_817" localSheetId="9" hidden="1">#REF!</definedName>
    <definedName name="_Ctrl_817" hidden="1">#REF!</definedName>
    <definedName name="_Ctrl_818" localSheetId="8" hidden="1">#REF!</definedName>
    <definedName name="_Ctrl_818" localSheetId="16" hidden="1">#REF!</definedName>
    <definedName name="_Ctrl_818" localSheetId="2" hidden="1">#REF!</definedName>
    <definedName name="_Ctrl_818" localSheetId="15" hidden="1">#REF!</definedName>
    <definedName name="_Ctrl_818" localSheetId="9" hidden="1">#REF!</definedName>
    <definedName name="_Ctrl_818" hidden="1">#REF!</definedName>
    <definedName name="_Ctrl_819" localSheetId="8" hidden="1">#REF!</definedName>
    <definedName name="_Ctrl_819" localSheetId="16" hidden="1">#REF!</definedName>
    <definedName name="_Ctrl_819" localSheetId="2" hidden="1">#REF!</definedName>
    <definedName name="_Ctrl_819" localSheetId="9" hidden="1">#REF!</definedName>
    <definedName name="_Ctrl_819" hidden="1">#REF!</definedName>
    <definedName name="_Ctrl_82" localSheetId="19" hidden="1">#REF!</definedName>
    <definedName name="_Ctrl_82" localSheetId="8" hidden="1">#REF!</definedName>
    <definedName name="_Ctrl_82" localSheetId="16" hidden="1">[7]Water!#REF!</definedName>
    <definedName name="_Ctrl_82" localSheetId="2" hidden="1">[8]Water!#REF!</definedName>
    <definedName name="_Ctrl_82" localSheetId="15" hidden="1">#REF!</definedName>
    <definedName name="_Ctrl_82" localSheetId="9" hidden="1">[10]Water!#REF!</definedName>
    <definedName name="_Ctrl_82" localSheetId="18" hidden="1">#REF!</definedName>
    <definedName name="_Ctrl_82" hidden="1">Water!#REF!</definedName>
    <definedName name="_Ctrl_820" localSheetId="8" hidden="1">#REF!</definedName>
    <definedName name="_Ctrl_820" localSheetId="16" hidden="1">#REF!</definedName>
    <definedName name="_Ctrl_820" localSheetId="2" hidden="1">#REF!</definedName>
    <definedName name="_Ctrl_820" localSheetId="15" hidden="1">#REF!</definedName>
    <definedName name="_Ctrl_820" localSheetId="9" hidden="1">#REF!</definedName>
    <definedName name="_Ctrl_820" hidden="1">#REF!</definedName>
    <definedName name="_Ctrl_821" localSheetId="8" hidden="1">#REF!</definedName>
    <definedName name="_Ctrl_821" localSheetId="16" hidden="1">#REF!</definedName>
    <definedName name="_Ctrl_821" localSheetId="2" hidden="1">#REF!</definedName>
    <definedName name="_Ctrl_821" localSheetId="15" hidden="1">#REF!</definedName>
    <definedName name="_Ctrl_821" localSheetId="9" hidden="1">#REF!</definedName>
    <definedName name="_Ctrl_821" hidden="1">#REF!</definedName>
    <definedName name="_Ctrl_822" localSheetId="8" hidden="1">#REF!</definedName>
    <definedName name="_Ctrl_822" localSheetId="16" hidden="1">#REF!</definedName>
    <definedName name="_Ctrl_822" localSheetId="2" hidden="1">#REF!</definedName>
    <definedName name="_Ctrl_822" localSheetId="15" hidden="1">#REF!</definedName>
    <definedName name="_Ctrl_822" localSheetId="9" hidden="1">#REF!</definedName>
    <definedName name="_Ctrl_822" hidden="1">#REF!</definedName>
    <definedName name="_Ctrl_823" localSheetId="8" hidden="1">#REF!</definedName>
    <definedName name="_Ctrl_823" localSheetId="16" hidden="1">#REF!</definedName>
    <definedName name="_Ctrl_823" localSheetId="2" hidden="1">#REF!</definedName>
    <definedName name="_Ctrl_823" localSheetId="9" hidden="1">#REF!</definedName>
    <definedName name="_Ctrl_823" hidden="1">#REF!</definedName>
    <definedName name="_Ctrl_824" localSheetId="8" hidden="1">#REF!</definedName>
    <definedName name="_Ctrl_824" localSheetId="16" hidden="1">#REF!</definedName>
    <definedName name="_Ctrl_824" localSheetId="2" hidden="1">#REF!</definedName>
    <definedName name="_Ctrl_824" localSheetId="9" hidden="1">#REF!</definedName>
    <definedName name="_Ctrl_824" hidden="1">#REF!</definedName>
    <definedName name="_Ctrl_825" localSheetId="8" hidden="1">#REF!</definedName>
    <definedName name="_Ctrl_825" localSheetId="16" hidden="1">#REF!</definedName>
    <definedName name="_Ctrl_825" localSheetId="2" hidden="1">#REF!</definedName>
    <definedName name="_Ctrl_825" localSheetId="9" hidden="1">#REF!</definedName>
    <definedName name="_Ctrl_825" hidden="1">#REF!</definedName>
    <definedName name="_Ctrl_826" localSheetId="8" hidden="1">#REF!</definedName>
    <definedName name="_Ctrl_826" localSheetId="16" hidden="1">#REF!</definedName>
    <definedName name="_Ctrl_826" localSheetId="2" hidden="1">#REF!</definedName>
    <definedName name="_Ctrl_826" localSheetId="9" hidden="1">#REF!</definedName>
    <definedName name="_Ctrl_826" hidden="1">#REF!</definedName>
    <definedName name="_Ctrl_827" localSheetId="8" hidden="1">#REF!</definedName>
    <definedName name="_Ctrl_827" localSheetId="16" hidden="1">#REF!</definedName>
    <definedName name="_Ctrl_827" localSheetId="2" hidden="1">#REF!</definedName>
    <definedName name="_Ctrl_827" localSheetId="9" hidden="1">#REF!</definedName>
    <definedName name="_Ctrl_827" hidden="1">#REF!</definedName>
    <definedName name="_Ctrl_828" localSheetId="8" hidden="1">#REF!</definedName>
    <definedName name="_Ctrl_828" localSheetId="16" hidden="1">#REF!</definedName>
    <definedName name="_Ctrl_828" localSheetId="2" hidden="1">#REF!</definedName>
    <definedName name="_Ctrl_828" localSheetId="9" hidden="1">#REF!</definedName>
    <definedName name="_Ctrl_828" hidden="1">#REF!</definedName>
    <definedName name="_Ctrl_829" localSheetId="8" hidden="1">#REF!</definedName>
    <definedName name="_Ctrl_829" localSheetId="16" hidden="1">#REF!</definedName>
    <definedName name="_Ctrl_829" localSheetId="2" hidden="1">#REF!</definedName>
    <definedName name="_Ctrl_829" localSheetId="9" hidden="1">#REF!</definedName>
    <definedName name="_Ctrl_829" hidden="1">#REF!</definedName>
    <definedName name="_Ctrl_83" localSheetId="19" hidden="1">#REF!</definedName>
    <definedName name="_Ctrl_83" localSheetId="8" hidden="1">#REF!</definedName>
    <definedName name="_Ctrl_83" localSheetId="16" hidden="1">[7]Water!#REF!</definedName>
    <definedName name="_Ctrl_83" localSheetId="2" hidden="1">[8]Water!#REF!</definedName>
    <definedName name="_Ctrl_83" localSheetId="15" hidden="1">#REF!</definedName>
    <definedName name="_Ctrl_83" localSheetId="9" hidden="1">[10]Water!#REF!</definedName>
    <definedName name="_Ctrl_83" localSheetId="18" hidden="1">#REF!</definedName>
    <definedName name="_Ctrl_83" hidden="1">Water!#REF!</definedName>
    <definedName name="_Ctrl_830" localSheetId="8" hidden="1">#REF!</definedName>
    <definedName name="_Ctrl_830" localSheetId="16" hidden="1">#REF!</definedName>
    <definedName name="_Ctrl_830" localSheetId="2" hidden="1">#REF!</definedName>
    <definedName name="_Ctrl_830" localSheetId="15" hidden="1">#REF!</definedName>
    <definedName name="_Ctrl_830" localSheetId="9" hidden="1">#REF!</definedName>
    <definedName name="_Ctrl_830" hidden="1">#REF!</definedName>
    <definedName name="_Ctrl_831" localSheetId="8" hidden="1">#REF!</definedName>
    <definedName name="_Ctrl_831" localSheetId="16" hidden="1">#REF!</definedName>
    <definedName name="_Ctrl_831" localSheetId="2" hidden="1">#REF!</definedName>
    <definedName name="_Ctrl_831" localSheetId="15" hidden="1">#REF!</definedName>
    <definedName name="_Ctrl_831" localSheetId="9" hidden="1">#REF!</definedName>
    <definedName name="_Ctrl_831" hidden="1">#REF!</definedName>
    <definedName name="_Ctrl_832" localSheetId="8" hidden="1">#REF!</definedName>
    <definedName name="_Ctrl_832" localSheetId="16" hidden="1">#REF!</definedName>
    <definedName name="_Ctrl_832" localSheetId="2" hidden="1">#REF!</definedName>
    <definedName name="_Ctrl_832" localSheetId="15" hidden="1">#REF!</definedName>
    <definedName name="_Ctrl_832" localSheetId="9" hidden="1">#REF!</definedName>
    <definedName name="_Ctrl_832" hidden="1">#REF!</definedName>
    <definedName name="_Ctrl_833" localSheetId="8" hidden="1">#REF!</definedName>
    <definedName name="_Ctrl_833" localSheetId="16" hidden="1">#REF!</definedName>
    <definedName name="_Ctrl_833" localSheetId="2" hidden="1">#REF!</definedName>
    <definedName name="_Ctrl_833" localSheetId="9" hidden="1">#REF!</definedName>
    <definedName name="_Ctrl_833" hidden="1">#REF!</definedName>
    <definedName name="_Ctrl_834" localSheetId="8" hidden="1">#REF!</definedName>
    <definedName name="_Ctrl_834" localSheetId="16" hidden="1">#REF!</definedName>
    <definedName name="_Ctrl_834" localSheetId="2" hidden="1">#REF!</definedName>
    <definedName name="_Ctrl_834" localSheetId="9" hidden="1">#REF!</definedName>
    <definedName name="_Ctrl_834" hidden="1">#REF!</definedName>
    <definedName name="_Ctrl_835" localSheetId="8" hidden="1">#REF!</definedName>
    <definedName name="_Ctrl_835" localSheetId="16" hidden="1">#REF!</definedName>
    <definedName name="_Ctrl_835" localSheetId="2" hidden="1">#REF!</definedName>
    <definedName name="_Ctrl_835" localSheetId="9" hidden="1">#REF!</definedName>
    <definedName name="_Ctrl_835" hidden="1">#REF!</definedName>
    <definedName name="_Ctrl_836" localSheetId="8" hidden="1">#REF!</definedName>
    <definedName name="_Ctrl_836" localSheetId="16" hidden="1">#REF!</definedName>
    <definedName name="_Ctrl_836" localSheetId="2" hidden="1">#REF!</definedName>
    <definedName name="_Ctrl_836" localSheetId="9" hidden="1">#REF!</definedName>
    <definedName name="_Ctrl_836" hidden="1">#REF!</definedName>
    <definedName name="_Ctrl_837" localSheetId="8" hidden="1">#REF!</definedName>
    <definedName name="_Ctrl_837" localSheetId="16" hidden="1">#REF!</definedName>
    <definedName name="_Ctrl_837" localSheetId="2" hidden="1">#REF!</definedName>
    <definedName name="_Ctrl_837" localSheetId="9" hidden="1">#REF!</definedName>
    <definedName name="_Ctrl_837" hidden="1">#REF!</definedName>
    <definedName name="_Ctrl_838" localSheetId="8" hidden="1">#REF!</definedName>
    <definedName name="_Ctrl_838" localSheetId="16" hidden="1">#REF!</definedName>
    <definedName name="_Ctrl_838" localSheetId="2" hidden="1">#REF!</definedName>
    <definedName name="_Ctrl_838" localSheetId="9" hidden="1">#REF!</definedName>
    <definedName name="_Ctrl_838" hidden="1">#REF!</definedName>
    <definedName name="_Ctrl_839" localSheetId="8" hidden="1">#REF!</definedName>
    <definedName name="_Ctrl_839" localSheetId="16" hidden="1">#REF!</definedName>
    <definedName name="_Ctrl_839" localSheetId="2" hidden="1">#REF!</definedName>
    <definedName name="_Ctrl_839" localSheetId="9" hidden="1">#REF!</definedName>
    <definedName name="_Ctrl_839" hidden="1">#REF!</definedName>
    <definedName name="_Ctrl_84" localSheetId="19" hidden="1">#REF!</definedName>
    <definedName name="_Ctrl_84" localSheetId="8" hidden="1">#REF!</definedName>
    <definedName name="_Ctrl_84" localSheetId="16" hidden="1">[7]Water!#REF!</definedName>
    <definedName name="_Ctrl_84" localSheetId="2" hidden="1">[8]Water!#REF!</definedName>
    <definedName name="_Ctrl_84" localSheetId="17" hidden="1">Water!#REF!</definedName>
    <definedName name="_Ctrl_84" localSheetId="15" hidden="1">#REF!</definedName>
    <definedName name="_Ctrl_84" localSheetId="9" hidden="1">[1]Water!#REF!</definedName>
    <definedName name="_Ctrl_84" localSheetId="18" hidden="1">#REF!</definedName>
    <definedName name="_Ctrl_84" hidden="1">Water!#REF!</definedName>
    <definedName name="_Ctrl_840" localSheetId="8" hidden="1">'[4]GHG Emissions'!#REF!</definedName>
    <definedName name="_Ctrl_840" localSheetId="2" hidden="1">'[4]GHG Emissions'!#REF!</definedName>
    <definedName name="_Ctrl_840" localSheetId="9" hidden="1">'[4]GHG Emissions'!#REF!</definedName>
    <definedName name="_Ctrl_840" hidden="1">'[4]GHG Emissions'!#REF!</definedName>
    <definedName name="_Ctrl_841" localSheetId="8" hidden="1">#REF!</definedName>
    <definedName name="_Ctrl_841" localSheetId="16" hidden="1">#REF!</definedName>
    <definedName name="_Ctrl_841" localSheetId="2" hidden="1">#REF!</definedName>
    <definedName name="_Ctrl_841" localSheetId="15" hidden="1">#REF!</definedName>
    <definedName name="_Ctrl_841" localSheetId="9" hidden="1">#REF!</definedName>
    <definedName name="_Ctrl_841" hidden="1">#REF!</definedName>
    <definedName name="_Ctrl_842" localSheetId="8" hidden="1">'[4]GHG Emissions'!#REF!</definedName>
    <definedName name="_Ctrl_842" localSheetId="2" hidden="1">'[4]GHG Emissions'!#REF!</definedName>
    <definedName name="_Ctrl_842" localSheetId="15" hidden="1">'[4]GHG Emissions'!#REF!</definedName>
    <definedName name="_Ctrl_842" localSheetId="9" hidden="1">'[4]GHG Emissions'!#REF!</definedName>
    <definedName name="_Ctrl_842" hidden="1">'[4]GHG Emissions'!#REF!</definedName>
    <definedName name="_Ctrl_843" localSheetId="8" hidden="1">#REF!</definedName>
    <definedName name="_Ctrl_843" localSheetId="16" hidden="1">#REF!</definedName>
    <definedName name="_Ctrl_843" localSheetId="2" hidden="1">#REF!</definedName>
    <definedName name="_Ctrl_843" localSheetId="15" hidden="1">#REF!</definedName>
    <definedName name="_Ctrl_843" localSheetId="9" hidden="1">#REF!</definedName>
    <definedName name="_Ctrl_843" hidden="1">#REF!</definedName>
    <definedName name="_Ctrl_844" localSheetId="8" hidden="1">#REF!</definedName>
    <definedName name="_Ctrl_844" localSheetId="16" hidden="1">#REF!</definedName>
    <definedName name="_Ctrl_844" localSheetId="2" hidden="1">#REF!</definedName>
    <definedName name="_Ctrl_844" localSheetId="15" hidden="1">#REF!</definedName>
    <definedName name="_Ctrl_844" localSheetId="9" hidden="1">#REF!</definedName>
    <definedName name="_Ctrl_844" hidden="1">#REF!</definedName>
    <definedName name="_Ctrl_845" localSheetId="8" hidden="1">#REF!</definedName>
    <definedName name="_Ctrl_845" localSheetId="16" hidden="1">#REF!</definedName>
    <definedName name="_Ctrl_845" localSheetId="2" hidden="1">#REF!</definedName>
    <definedName name="_Ctrl_845" localSheetId="15" hidden="1">#REF!</definedName>
    <definedName name="_Ctrl_845" localSheetId="9" hidden="1">#REF!</definedName>
    <definedName name="_Ctrl_845" hidden="1">#REF!</definedName>
    <definedName name="_Ctrl_846" localSheetId="8" hidden="1">#REF!</definedName>
    <definedName name="_Ctrl_846" localSheetId="16" hidden="1">#REF!</definedName>
    <definedName name="_Ctrl_846" localSheetId="2" hidden="1">#REF!</definedName>
    <definedName name="_Ctrl_846" localSheetId="9" hidden="1">#REF!</definedName>
    <definedName name="_Ctrl_846" hidden="1">#REF!</definedName>
    <definedName name="_Ctrl_847" localSheetId="8" hidden="1">#REF!</definedName>
    <definedName name="_Ctrl_847" localSheetId="16" hidden="1">#REF!</definedName>
    <definedName name="_Ctrl_847" localSheetId="2" hidden="1">#REF!</definedName>
    <definedName name="_Ctrl_847" localSheetId="9" hidden="1">#REF!</definedName>
    <definedName name="_Ctrl_847" hidden="1">#REF!</definedName>
    <definedName name="_Ctrl_848" localSheetId="8" hidden="1">#REF!</definedName>
    <definedName name="_Ctrl_848" localSheetId="16" hidden="1">#REF!</definedName>
    <definedName name="_Ctrl_848" localSheetId="2" hidden="1">#REF!</definedName>
    <definedName name="_Ctrl_848" localSheetId="9" hidden="1">#REF!</definedName>
    <definedName name="_Ctrl_848" hidden="1">#REF!</definedName>
    <definedName name="_Ctrl_849" localSheetId="8" hidden="1">#REF!</definedName>
    <definedName name="_Ctrl_849" localSheetId="16" hidden="1">#REF!</definedName>
    <definedName name="_Ctrl_849" localSheetId="2" hidden="1">#REF!</definedName>
    <definedName name="_Ctrl_849" localSheetId="9" hidden="1">#REF!</definedName>
    <definedName name="_Ctrl_849" hidden="1">#REF!</definedName>
    <definedName name="_Ctrl_85" localSheetId="19" hidden="1">#REF!</definedName>
    <definedName name="_Ctrl_85" localSheetId="8" hidden="1">#REF!</definedName>
    <definedName name="_Ctrl_85" localSheetId="16" hidden="1">[7]Water!#REF!</definedName>
    <definedName name="_Ctrl_85" localSheetId="2" hidden="1">[8]Water!#REF!</definedName>
    <definedName name="_Ctrl_85" localSheetId="17" hidden="1">Water!#REF!</definedName>
    <definedName name="_Ctrl_85" localSheetId="15" hidden="1">#REF!</definedName>
    <definedName name="_Ctrl_85" localSheetId="9" hidden="1">[1]Water!#REF!</definedName>
    <definedName name="_Ctrl_85" localSheetId="18" hidden="1">#REF!</definedName>
    <definedName name="_Ctrl_85" hidden="1">Water!#REF!</definedName>
    <definedName name="_Ctrl_850" localSheetId="8" hidden="1">#REF!</definedName>
    <definedName name="_Ctrl_850" localSheetId="16" hidden="1">#REF!</definedName>
    <definedName name="_Ctrl_850" localSheetId="2" hidden="1">#REF!</definedName>
    <definedName name="_Ctrl_850" localSheetId="15" hidden="1">#REF!</definedName>
    <definedName name="_Ctrl_850" localSheetId="9" hidden="1">#REF!</definedName>
    <definedName name="_Ctrl_850" hidden="1">#REF!</definedName>
    <definedName name="_Ctrl_851" localSheetId="8" hidden="1">#REF!</definedName>
    <definedName name="_Ctrl_851" localSheetId="16" hidden="1">#REF!</definedName>
    <definedName name="_Ctrl_851" localSheetId="2" hidden="1">#REF!</definedName>
    <definedName name="_Ctrl_851" localSheetId="15" hidden="1">#REF!</definedName>
    <definedName name="_Ctrl_851" localSheetId="9" hidden="1">#REF!</definedName>
    <definedName name="_Ctrl_851" hidden="1">#REF!</definedName>
    <definedName name="_Ctrl_852" localSheetId="8" hidden="1">#REF!</definedName>
    <definedName name="_Ctrl_852" localSheetId="16" hidden="1">#REF!</definedName>
    <definedName name="_Ctrl_852" localSheetId="2" hidden="1">#REF!</definedName>
    <definedName name="_Ctrl_852" localSheetId="15" hidden="1">#REF!</definedName>
    <definedName name="_Ctrl_852" localSheetId="9" hidden="1">#REF!</definedName>
    <definedName name="_Ctrl_852" hidden="1">#REF!</definedName>
    <definedName name="_Ctrl_853" localSheetId="8" hidden="1">#REF!</definedName>
    <definedName name="_Ctrl_853" localSheetId="16" hidden="1">#REF!</definedName>
    <definedName name="_Ctrl_853" localSheetId="2" hidden="1">#REF!</definedName>
    <definedName name="_Ctrl_853" localSheetId="9" hidden="1">#REF!</definedName>
    <definedName name="_Ctrl_853" hidden="1">#REF!</definedName>
    <definedName name="_Ctrl_854" localSheetId="8" hidden="1">#REF!</definedName>
    <definedName name="_Ctrl_854" localSheetId="16" hidden="1">#REF!</definedName>
    <definedName name="_Ctrl_854" localSheetId="2" hidden="1">#REF!</definedName>
    <definedName name="_Ctrl_854" localSheetId="9" hidden="1">#REF!</definedName>
    <definedName name="_Ctrl_854" hidden="1">#REF!</definedName>
    <definedName name="_Ctrl_855" localSheetId="8" hidden="1">#REF!</definedName>
    <definedName name="_Ctrl_855" localSheetId="16" hidden="1">#REF!</definedName>
    <definedName name="_Ctrl_855" localSheetId="2" hidden="1">#REF!</definedName>
    <definedName name="_Ctrl_855" localSheetId="9" hidden="1">#REF!</definedName>
    <definedName name="_Ctrl_855" hidden="1">#REF!</definedName>
    <definedName name="_Ctrl_856" localSheetId="8" hidden="1">#REF!</definedName>
    <definedName name="_Ctrl_856" localSheetId="16" hidden="1">#REF!</definedName>
    <definedName name="_Ctrl_856" localSheetId="2" hidden="1">#REF!</definedName>
    <definedName name="_Ctrl_856" localSheetId="9" hidden="1">#REF!</definedName>
    <definedName name="_Ctrl_856" hidden="1">#REF!</definedName>
    <definedName name="_Ctrl_857" localSheetId="8" hidden="1">#REF!</definedName>
    <definedName name="_Ctrl_857" localSheetId="16" hidden="1">#REF!</definedName>
    <definedName name="_Ctrl_857" localSheetId="2" hidden="1">#REF!</definedName>
    <definedName name="_Ctrl_857" localSheetId="9" hidden="1">#REF!</definedName>
    <definedName name="_Ctrl_857" hidden="1">#REF!</definedName>
    <definedName name="_Ctrl_858" localSheetId="8" hidden="1">#REF!</definedName>
    <definedName name="_Ctrl_858" localSheetId="16" hidden="1">#REF!</definedName>
    <definedName name="_Ctrl_858" localSheetId="2" hidden="1">#REF!</definedName>
    <definedName name="_Ctrl_858" localSheetId="9" hidden="1">#REF!</definedName>
    <definedName name="_Ctrl_858" hidden="1">#REF!</definedName>
    <definedName name="_Ctrl_859" localSheetId="8" hidden="1">#REF!</definedName>
    <definedName name="_Ctrl_859" localSheetId="16" hidden="1">#REF!</definedName>
    <definedName name="_Ctrl_859" localSheetId="2" hidden="1">#REF!</definedName>
    <definedName name="_Ctrl_859" localSheetId="9" hidden="1">#REF!</definedName>
    <definedName name="_Ctrl_859" hidden="1">#REF!</definedName>
    <definedName name="_Ctrl_86" localSheetId="19" hidden="1">#REF!</definedName>
    <definedName name="_Ctrl_86" localSheetId="8" hidden="1">#REF!</definedName>
    <definedName name="_Ctrl_86" localSheetId="16" hidden="1">[7]Water!#REF!</definedName>
    <definedName name="_Ctrl_86" localSheetId="2" hidden="1">[8]Water!#REF!</definedName>
    <definedName name="_Ctrl_86" localSheetId="17" hidden="1">Water!#REF!</definedName>
    <definedName name="_Ctrl_86" localSheetId="15" hidden="1">#REF!</definedName>
    <definedName name="_Ctrl_86" localSheetId="9" hidden="1">[1]Water!#REF!</definedName>
    <definedName name="_Ctrl_86" localSheetId="18" hidden="1">#REF!</definedName>
    <definedName name="_Ctrl_86" hidden="1">Water!#REF!</definedName>
    <definedName name="_Ctrl_860" localSheetId="8" hidden="1">#REF!</definedName>
    <definedName name="_Ctrl_860" localSheetId="16" hidden="1">#REF!</definedName>
    <definedName name="_Ctrl_860" localSheetId="2" hidden="1">#REF!</definedName>
    <definedName name="_Ctrl_860" localSheetId="15" hidden="1">#REF!</definedName>
    <definedName name="_Ctrl_860" localSheetId="9" hidden="1">#REF!</definedName>
    <definedName name="_Ctrl_860" hidden="1">#REF!</definedName>
    <definedName name="_Ctrl_861" localSheetId="8" hidden="1">#REF!</definedName>
    <definedName name="_Ctrl_861" localSheetId="16" hidden="1">#REF!</definedName>
    <definedName name="_Ctrl_861" localSheetId="2" hidden="1">#REF!</definedName>
    <definedName name="_Ctrl_861" localSheetId="15" hidden="1">#REF!</definedName>
    <definedName name="_Ctrl_861" localSheetId="9" hidden="1">#REF!</definedName>
    <definedName name="_Ctrl_861" hidden="1">#REF!</definedName>
    <definedName name="_Ctrl_862" localSheetId="8" hidden="1">#REF!</definedName>
    <definedName name="_Ctrl_862" localSheetId="16" hidden="1">#REF!</definedName>
    <definedName name="_Ctrl_862" localSheetId="2" hidden="1">#REF!</definedName>
    <definedName name="_Ctrl_862" localSheetId="15" hidden="1">#REF!</definedName>
    <definedName name="_Ctrl_862" localSheetId="9" hidden="1">#REF!</definedName>
    <definedName name="_Ctrl_862" hidden="1">#REF!</definedName>
    <definedName name="_Ctrl_863" localSheetId="8" hidden="1">#REF!</definedName>
    <definedName name="_Ctrl_863" localSheetId="16" hidden="1">#REF!</definedName>
    <definedName name="_Ctrl_863" localSheetId="2" hidden="1">#REF!</definedName>
    <definedName name="_Ctrl_863" localSheetId="9" hidden="1">#REF!</definedName>
    <definedName name="_Ctrl_863" hidden="1">#REF!</definedName>
    <definedName name="_Ctrl_864" localSheetId="8" hidden="1">#REF!</definedName>
    <definedName name="_Ctrl_864" localSheetId="16" hidden="1">#REF!</definedName>
    <definedName name="_Ctrl_864" localSheetId="2" hidden="1">#REF!</definedName>
    <definedName name="_Ctrl_864" localSheetId="9" hidden="1">#REF!</definedName>
    <definedName name="_Ctrl_864" hidden="1">#REF!</definedName>
    <definedName name="_Ctrl_865" localSheetId="8" hidden="1">#REF!</definedName>
    <definedName name="_Ctrl_865" localSheetId="16" hidden="1">#REF!</definedName>
    <definedName name="_Ctrl_865" localSheetId="2" hidden="1">#REF!</definedName>
    <definedName name="_Ctrl_865" localSheetId="9" hidden="1">#REF!</definedName>
    <definedName name="_Ctrl_865" hidden="1">#REF!</definedName>
    <definedName name="_Ctrl_866" localSheetId="8" hidden="1">#REF!</definedName>
    <definedName name="_Ctrl_866" localSheetId="16" hidden="1">#REF!</definedName>
    <definedName name="_Ctrl_866" localSheetId="2" hidden="1">#REF!</definedName>
    <definedName name="_Ctrl_866" localSheetId="9" hidden="1">#REF!</definedName>
    <definedName name="_Ctrl_866" hidden="1">#REF!</definedName>
    <definedName name="_Ctrl_867" localSheetId="8" hidden="1">#REF!</definedName>
    <definedName name="_Ctrl_867" localSheetId="16" hidden="1">#REF!</definedName>
    <definedName name="_Ctrl_867" localSheetId="2" hidden="1">#REF!</definedName>
    <definedName name="_Ctrl_867" localSheetId="9" hidden="1">#REF!</definedName>
    <definedName name="_Ctrl_867" hidden="1">#REF!</definedName>
    <definedName name="_Ctrl_868" localSheetId="8" hidden="1">#REF!</definedName>
    <definedName name="_Ctrl_868" localSheetId="16" hidden="1">#REF!</definedName>
    <definedName name="_Ctrl_868" localSheetId="2" hidden="1">#REF!</definedName>
    <definedName name="_Ctrl_868" localSheetId="9" hidden="1">#REF!</definedName>
    <definedName name="_Ctrl_868" hidden="1">#REF!</definedName>
    <definedName name="_Ctrl_869" localSheetId="8" hidden="1">#REF!</definedName>
    <definedName name="_Ctrl_869" localSheetId="16" hidden="1">#REF!</definedName>
    <definedName name="_Ctrl_869" localSheetId="2" hidden="1">#REF!</definedName>
    <definedName name="_Ctrl_869" localSheetId="9" hidden="1">#REF!</definedName>
    <definedName name="_Ctrl_869" hidden="1">#REF!</definedName>
    <definedName name="_Ctrl_87" localSheetId="19" hidden="1">#REF!</definedName>
    <definedName name="_Ctrl_87" localSheetId="8" hidden="1">#REF!</definedName>
    <definedName name="_Ctrl_87" localSheetId="16" hidden="1">[7]Water!#REF!</definedName>
    <definedName name="_Ctrl_87" localSheetId="2" hidden="1">[8]Water!#REF!</definedName>
    <definedName name="_Ctrl_87" localSheetId="17" hidden="1">Water!#REF!</definedName>
    <definedName name="_Ctrl_87" localSheetId="15" hidden="1">#REF!</definedName>
    <definedName name="_Ctrl_87" localSheetId="9" hidden="1">[1]Water!#REF!</definedName>
    <definedName name="_Ctrl_87" localSheetId="18" hidden="1">#REF!</definedName>
    <definedName name="_Ctrl_87" hidden="1">Water!#REF!</definedName>
    <definedName name="_Ctrl_870" localSheetId="8" hidden="1">#REF!</definedName>
    <definedName name="_Ctrl_870" localSheetId="16" hidden="1">#REF!</definedName>
    <definedName name="_Ctrl_870" localSheetId="2" hidden="1">#REF!</definedName>
    <definedName name="_Ctrl_870" localSheetId="15" hidden="1">#REF!</definedName>
    <definedName name="_Ctrl_870" localSheetId="9" hidden="1">#REF!</definedName>
    <definedName name="_Ctrl_870" hidden="1">#REF!</definedName>
    <definedName name="_Ctrl_871" localSheetId="8" hidden="1">#REF!</definedName>
    <definedName name="_Ctrl_871" localSheetId="16" hidden="1">#REF!</definedName>
    <definedName name="_Ctrl_871" localSheetId="2" hidden="1">#REF!</definedName>
    <definedName name="_Ctrl_871" localSheetId="15" hidden="1">#REF!</definedName>
    <definedName name="_Ctrl_871" localSheetId="9" hidden="1">#REF!</definedName>
    <definedName name="_Ctrl_871" hidden="1">#REF!</definedName>
    <definedName name="_Ctrl_872" localSheetId="8" hidden="1">#REF!</definedName>
    <definedName name="_Ctrl_872" localSheetId="16" hidden="1">#REF!</definedName>
    <definedName name="_Ctrl_872" localSheetId="2" hidden="1">#REF!</definedName>
    <definedName name="_Ctrl_872" localSheetId="15" hidden="1">#REF!</definedName>
    <definedName name="_Ctrl_872" localSheetId="9" hidden="1">#REF!</definedName>
    <definedName name="_Ctrl_872" hidden="1">#REF!</definedName>
    <definedName name="_Ctrl_873" localSheetId="8" hidden="1">#REF!</definedName>
    <definedName name="_Ctrl_873" localSheetId="16" hidden="1">#REF!</definedName>
    <definedName name="_Ctrl_873" localSheetId="2" hidden="1">#REF!</definedName>
    <definedName name="_Ctrl_873" localSheetId="9" hidden="1">#REF!</definedName>
    <definedName name="_Ctrl_873" hidden="1">#REF!</definedName>
    <definedName name="_Ctrl_874" localSheetId="8" hidden="1">#REF!</definedName>
    <definedName name="_Ctrl_874" localSheetId="16" hidden="1">#REF!</definedName>
    <definedName name="_Ctrl_874" localSheetId="2" hidden="1">#REF!</definedName>
    <definedName name="_Ctrl_874" localSheetId="9" hidden="1">#REF!</definedName>
    <definedName name="_Ctrl_874" hidden="1">#REF!</definedName>
    <definedName name="_Ctrl_875" localSheetId="8" hidden="1">#REF!</definedName>
    <definedName name="_Ctrl_875" localSheetId="16" hidden="1">#REF!</definedName>
    <definedName name="_Ctrl_875" localSheetId="2" hidden="1">#REF!</definedName>
    <definedName name="_Ctrl_875" localSheetId="9" hidden="1">#REF!</definedName>
    <definedName name="_Ctrl_875" hidden="1">#REF!</definedName>
    <definedName name="_Ctrl_876" localSheetId="8" hidden="1">#REF!</definedName>
    <definedName name="_Ctrl_876" localSheetId="16" hidden="1">#REF!</definedName>
    <definedName name="_Ctrl_876" localSheetId="2" hidden="1">#REF!</definedName>
    <definedName name="_Ctrl_876" localSheetId="9" hidden="1">#REF!</definedName>
    <definedName name="_Ctrl_876" hidden="1">#REF!</definedName>
    <definedName name="_Ctrl_877" localSheetId="8" hidden="1">#REF!</definedName>
    <definedName name="_Ctrl_877" localSheetId="16" hidden="1">#REF!</definedName>
    <definedName name="_Ctrl_877" localSheetId="2" hidden="1">#REF!</definedName>
    <definedName name="_Ctrl_877" localSheetId="9" hidden="1">#REF!</definedName>
    <definedName name="_Ctrl_877" hidden="1">#REF!</definedName>
    <definedName name="_Ctrl_878" localSheetId="8" hidden="1">#REF!</definedName>
    <definedName name="_Ctrl_878" localSheetId="16" hidden="1">#REF!</definedName>
    <definedName name="_Ctrl_878" localSheetId="2" hidden="1">#REF!</definedName>
    <definedName name="_Ctrl_878" localSheetId="9" hidden="1">#REF!</definedName>
    <definedName name="_Ctrl_878" hidden="1">#REF!</definedName>
    <definedName name="_Ctrl_879" localSheetId="8" hidden="1">#REF!</definedName>
    <definedName name="_Ctrl_879" localSheetId="16" hidden="1">#REF!</definedName>
    <definedName name="_Ctrl_879" localSheetId="2" hidden="1">#REF!</definedName>
    <definedName name="_Ctrl_879" localSheetId="9" hidden="1">#REF!</definedName>
    <definedName name="_Ctrl_879" hidden="1">#REF!</definedName>
    <definedName name="_Ctrl_88" localSheetId="19" hidden="1">#REF!</definedName>
    <definedName name="_Ctrl_88" localSheetId="8" hidden="1">#REF!</definedName>
    <definedName name="_Ctrl_88" localSheetId="16" hidden="1">[7]Water!#REF!</definedName>
    <definedName name="_Ctrl_88" localSheetId="2" hidden="1">[8]Water!#REF!</definedName>
    <definedName name="_Ctrl_88" localSheetId="17" hidden="1">Water!#REF!</definedName>
    <definedName name="_Ctrl_88" localSheetId="15" hidden="1">#REF!</definedName>
    <definedName name="_Ctrl_88" localSheetId="9" hidden="1">[1]Water!#REF!</definedName>
    <definedName name="_Ctrl_88" localSheetId="18" hidden="1">#REF!</definedName>
    <definedName name="_Ctrl_88" hidden="1">Water!#REF!</definedName>
    <definedName name="_Ctrl_880" localSheetId="8" hidden="1">#REF!</definedName>
    <definedName name="_Ctrl_880" localSheetId="16" hidden="1">#REF!</definedName>
    <definedName name="_Ctrl_880" localSheetId="2" hidden="1">#REF!</definedName>
    <definedName name="_Ctrl_880" localSheetId="15" hidden="1">#REF!</definedName>
    <definedName name="_Ctrl_880" localSheetId="9" hidden="1">#REF!</definedName>
    <definedName name="_Ctrl_880" hidden="1">#REF!</definedName>
    <definedName name="_Ctrl_881" localSheetId="8" hidden="1">#REF!</definedName>
    <definedName name="_Ctrl_881" localSheetId="16" hidden="1">#REF!</definedName>
    <definedName name="_Ctrl_881" localSheetId="2" hidden="1">#REF!</definedName>
    <definedName name="_Ctrl_881" localSheetId="15" hidden="1">#REF!</definedName>
    <definedName name="_Ctrl_881" localSheetId="9" hidden="1">#REF!</definedName>
    <definedName name="_Ctrl_881" hidden="1">#REF!</definedName>
    <definedName name="_Ctrl_882" localSheetId="8" hidden="1">#REF!</definedName>
    <definedName name="_Ctrl_882" localSheetId="16" hidden="1">#REF!</definedName>
    <definedName name="_Ctrl_882" localSheetId="2" hidden="1">#REF!</definedName>
    <definedName name="_Ctrl_882" localSheetId="15" hidden="1">#REF!</definedName>
    <definedName name="_Ctrl_882" localSheetId="9" hidden="1">#REF!</definedName>
    <definedName name="_Ctrl_882" hidden="1">#REF!</definedName>
    <definedName name="_Ctrl_883" localSheetId="8" hidden="1">#REF!</definedName>
    <definedName name="_Ctrl_883" localSheetId="16" hidden="1">#REF!</definedName>
    <definedName name="_Ctrl_883" localSheetId="2" hidden="1">#REF!</definedName>
    <definedName name="_Ctrl_883" localSheetId="9" hidden="1">#REF!</definedName>
    <definedName name="_Ctrl_883" hidden="1">#REF!</definedName>
    <definedName name="_Ctrl_884" localSheetId="8" hidden="1">#REF!</definedName>
    <definedName name="_Ctrl_884" localSheetId="16" hidden="1">#REF!</definedName>
    <definedName name="_Ctrl_884" localSheetId="2" hidden="1">#REF!</definedName>
    <definedName name="_Ctrl_884" localSheetId="9" hidden="1">#REF!</definedName>
    <definedName name="_Ctrl_884" hidden="1">#REF!</definedName>
    <definedName name="_Ctrl_885" localSheetId="8" hidden="1">#REF!</definedName>
    <definedName name="_Ctrl_885" localSheetId="16" hidden="1">#REF!</definedName>
    <definedName name="_Ctrl_885" localSheetId="2" hidden="1">#REF!</definedName>
    <definedName name="_Ctrl_885" localSheetId="9" hidden="1">#REF!</definedName>
    <definedName name="_Ctrl_885" hidden="1">#REF!</definedName>
    <definedName name="_Ctrl_886" localSheetId="8" hidden="1">#REF!</definedName>
    <definedName name="_Ctrl_886" localSheetId="16" hidden="1">#REF!</definedName>
    <definedName name="_Ctrl_886" localSheetId="2" hidden="1">#REF!</definedName>
    <definedName name="_Ctrl_886" localSheetId="9" hidden="1">#REF!</definedName>
    <definedName name="_Ctrl_886" hidden="1">#REF!</definedName>
    <definedName name="_Ctrl_887" localSheetId="8" hidden="1">#REF!</definedName>
    <definedName name="_Ctrl_887" localSheetId="16" hidden="1">#REF!</definedName>
    <definedName name="_Ctrl_887" localSheetId="2" hidden="1">#REF!</definedName>
    <definedName name="_Ctrl_887" localSheetId="9" hidden="1">#REF!</definedName>
    <definedName name="_Ctrl_887" hidden="1">#REF!</definedName>
    <definedName name="_Ctrl_888" localSheetId="8" hidden="1">#REF!</definedName>
    <definedName name="_Ctrl_888" localSheetId="16" hidden="1">#REF!</definedName>
    <definedName name="_Ctrl_888" localSheetId="2" hidden="1">#REF!</definedName>
    <definedName name="_Ctrl_888" localSheetId="9" hidden="1">#REF!</definedName>
    <definedName name="_Ctrl_888" hidden="1">#REF!</definedName>
    <definedName name="_Ctrl_889" localSheetId="8" hidden="1">#REF!</definedName>
    <definedName name="_Ctrl_889" localSheetId="16" hidden="1">#REF!</definedName>
    <definedName name="_Ctrl_889" localSheetId="2" hidden="1">#REF!</definedName>
    <definedName name="_Ctrl_889" localSheetId="9" hidden="1">#REF!</definedName>
    <definedName name="_Ctrl_889" hidden="1">#REF!</definedName>
    <definedName name="_Ctrl_89" localSheetId="19" hidden="1">#REF!</definedName>
    <definedName name="_Ctrl_89" localSheetId="8" hidden="1">#REF!</definedName>
    <definedName name="_Ctrl_89" localSheetId="16" hidden="1">[7]Water!#REF!</definedName>
    <definedName name="_Ctrl_89" localSheetId="1">#REF!</definedName>
    <definedName name="_Ctrl_89" localSheetId="2" hidden="1">[8]Water!#REF!</definedName>
    <definedName name="_Ctrl_89" localSheetId="17" hidden="1">Water!#REF!</definedName>
    <definedName name="_Ctrl_89" localSheetId="0">#REF!</definedName>
    <definedName name="_Ctrl_89" localSheetId="15" hidden="1">#REF!</definedName>
    <definedName name="_Ctrl_89" localSheetId="9">#REF!</definedName>
    <definedName name="_Ctrl_89" localSheetId="18" hidden="1">#REF!</definedName>
    <definedName name="_Ctrl_89" hidden="1">Water!#REF!</definedName>
    <definedName name="_Ctrl_890" localSheetId="8" hidden="1">#REF!</definedName>
    <definedName name="_Ctrl_890" localSheetId="16" hidden="1">#REF!</definedName>
    <definedName name="_Ctrl_890" localSheetId="2" hidden="1">#REF!</definedName>
    <definedName name="_Ctrl_890" localSheetId="15" hidden="1">#REF!</definedName>
    <definedName name="_Ctrl_890" localSheetId="9" hidden="1">#REF!</definedName>
    <definedName name="_Ctrl_890" hidden="1">#REF!</definedName>
    <definedName name="_Ctrl_891" localSheetId="8" hidden="1">#REF!</definedName>
    <definedName name="_Ctrl_891" localSheetId="16" hidden="1">#REF!</definedName>
    <definedName name="_Ctrl_891" localSheetId="2" hidden="1">#REF!</definedName>
    <definedName name="_Ctrl_891" localSheetId="15" hidden="1">#REF!</definedName>
    <definedName name="_Ctrl_891" localSheetId="9" hidden="1">#REF!</definedName>
    <definedName name="_Ctrl_891" hidden="1">#REF!</definedName>
    <definedName name="_Ctrl_892" localSheetId="8" hidden="1">#REF!</definedName>
    <definedName name="_Ctrl_892" localSheetId="16" hidden="1">#REF!</definedName>
    <definedName name="_Ctrl_892" localSheetId="2" hidden="1">#REF!</definedName>
    <definedName name="_Ctrl_892" localSheetId="15" hidden="1">#REF!</definedName>
    <definedName name="_Ctrl_892" localSheetId="9" hidden="1">#REF!</definedName>
    <definedName name="_Ctrl_892" hidden="1">#REF!</definedName>
    <definedName name="_Ctrl_893" localSheetId="8" hidden="1">#REF!</definedName>
    <definedName name="_Ctrl_893" localSheetId="16" hidden="1">#REF!</definedName>
    <definedName name="_Ctrl_893" localSheetId="2" hidden="1">#REF!</definedName>
    <definedName name="_Ctrl_893" localSheetId="9" hidden="1">#REF!</definedName>
    <definedName name="_Ctrl_893" hidden="1">#REF!</definedName>
    <definedName name="_Ctrl_894" localSheetId="8" hidden="1">#REF!</definedName>
    <definedName name="_Ctrl_894" localSheetId="16" hidden="1">#REF!</definedName>
    <definedName name="_Ctrl_894" localSheetId="2" hidden="1">#REF!</definedName>
    <definedName name="_Ctrl_894" localSheetId="9" hidden="1">#REF!</definedName>
    <definedName name="_Ctrl_894" hidden="1">#REF!</definedName>
    <definedName name="_Ctrl_895" localSheetId="8" hidden="1">#REF!</definedName>
    <definedName name="_Ctrl_895" localSheetId="16" hidden="1">#REF!</definedName>
    <definedName name="_Ctrl_895" localSheetId="2" hidden="1">#REF!</definedName>
    <definedName name="_Ctrl_895" localSheetId="9" hidden="1">#REF!</definedName>
    <definedName name="_Ctrl_895" hidden="1">#REF!</definedName>
    <definedName name="_Ctrl_896" localSheetId="8" hidden="1">#REF!</definedName>
    <definedName name="_Ctrl_896" localSheetId="16" hidden="1">#REF!</definedName>
    <definedName name="_Ctrl_896" localSheetId="2" hidden="1">#REF!</definedName>
    <definedName name="_Ctrl_896" localSheetId="9" hidden="1">#REF!</definedName>
    <definedName name="_Ctrl_896" hidden="1">#REF!</definedName>
    <definedName name="_Ctrl_897" localSheetId="8" hidden="1">#REF!</definedName>
    <definedName name="_Ctrl_897" localSheetId="16" hidden="1">#REF!</definedName>
    <definedName name="_Ctrl_897" localSheetId="2" hidden="1">#REF!</definedName>
    <definedName name="_Ctrl_897" localSheetId="9" hidden="1">#REF!</definedName>
    <definedName name="_Ctrl_897" hidden="1">#REF!</definedName>
    <definedName name="_Ctrl_898" localSheetId="8" hidden="1">#REF!</definedName>
    <definedName name="_Ctrl_898" localSheetId="16" hidden="1">#REF!</definedName>
    <definedName name="_Ctrl_898" localSheetId="2" hidden="1">#REF!</definedName>
    <definedName name="_Ctrl_898" localSheetId="9" hidden="1">#REF!</definedName>
    <definedName name="_Ctrl_898" hidden="1">#REF!</definedName>
    <definedName name="_Ctrl_899" localSheetId="8" hidden="1">#REF!</definedName>
    <definedName name="_Ctrl_899" localSheetId="16" hidden="1">#REF!</definedName>
    <definedName name="_Ctrl_899" localSheetId="2" hidden="1">#REF!</definedName>
    <definedName name="_Ctrl_899" localSheetId="9" hidden="1">#REF!</definedName>
    <definedName name="_Ctrl_899" hidden="1">#REF!</definedName>
    <definedName name="_Ctrl_9" localSheetId="5" hidden="1">' Circularity &amp; Waste'!#REF!</definedName>
    <definedName name="_Ctrl_9" localSheetId="19" hidden="1">#REF!</definedName>
    <definedName name="_Ctrl_9" localSheetId="14" hidden="1">Community!#REF!</definedName>
    <definedName name="_Ctrl_9" localSheetId="13" hidden="1">Diversity!#REF!</definedName>
    <definedName name="_Ctrl_9" localSheetId="6" hidden="1">Encroachment!#REF!</definedName>
    <definedName name="_Ctrl_9" localSheetId="3" hidden="1">Energy!#REF!</definedName>
    <definedName name="_Ctrl_9" localSheetId="8" hidden="1">'GHG Emissions'!#REF!</definedName>
    <definedName name="_Ctrl_9" localSheetId="16" hidden="1">'Governance '!$J$11</definedName>
    <definedName name="_Ctrl_9" localSheetId="11" hidden="1">Health!#REF!</definedName>
    <definedName name="_Ctrl_9" localSheetId="1">#REF!</definedName>
    <definedName name="_Ctrl_9" localSheetId="7" hidden="1">'Non-GHG Emissions'!#REF!</definedName>
    <definedName name="_Ctrl_9" localSheetId="2" hidden="1">#REF!</definedName>
    <definedName name="_Ctrl_9" localSheetId="17" hidden="1">'Overall Scores'!#REF!</definedName>
    <definedName name="_Ctrl_9" localSheetId="0">#REF!</definedName>
    <definedName name="_Ctrl_9" localSheetId="15" hidden="1">'Positive Impacts'!#REF!</definedName>
    <definedName name="_Ctrl_9" localSheetId="9">#REF!</definedName>
    <definedName name="_Ctrl_9" localSheetId="18" hidden="1">#REF!</definedName>
    <definedName name="_Ctrl_9" localSheetId="12" hidden="1">Terms!#REF!</definedName>
    <definedName name="_Ctrl_9" localSheetId="10" hidden="1">Wages!#REF!</definedName>
    <definedName name="_Ctrl_9" localSheetId="4" hidden="1">Water!#REF!</definedName>
    <definedName name="_Ctrl_9" hidden="1">#REF!</definedName>
    <definedName name="_Ctrl_90" localSheetId="19" hidden="1">#REF!</definedName>
    <definedName name="_Ctrl_90" localSheetId="8" hidden="1">#REF!</definedName>
    <definedName name="_Ctrl_90" localSheetId="16" hidden="1">[7]Water!#REF!</definedName>
    <definedName name="_Ctrl_90" localSheetId="2" hidden="1">[8]Water!#REF!</definedName>
    <definedName name="_Ctrl_90" localSheetId="17" hidden="1">Water!#REF!</definedName>
    <definedName name="_Ctrl_90" localSheetId="15" hidden="1">#REF!</definedName>
    <definedName name="_Ctrl_90" localSheetId="9" hidden="1">[1]Water!#REF!</definedName>
    <definedName name="_Ctrl_90" localSheetId="18" hidden="1">#REF!</definedName>
    <definedName name="_Ctrl_90" hidden="1">Water!#REF!</definedName>
    <definedName name="_Ctrl_900" localSheetId="8" hidden="1">#REF!</definedName>
    <definedName name="_Ctrl_900" localSheetId="16" hidden="1">#REF!</definedName>
    <definedName name="_Ctrl_900" localSheetId="2" hidden="1">#REF!</definedName>
    <definedName name="_Ctrl_900" localSheetId="15" hidden="1">#REF!</definedName>
    <definedName name="_Ctrl_900" localSheetId="9" hidden="1">#REF!</definedName>
    <definedName name="_Ctrl_900" hidden="1">#REF!</definedName>
    <definedName name="_Ctrl_901" localSheetId="8" hidden="1">#REF!</definedName>
    <definedName name="_Ctrl_901" localSheetId="16" hidden="1">#REF!</definedName>
    <definedName name="_Ctrl_901" localSheetId="2" hidden="1">#REF!</definedName>
    <definedName name="_Ctrl_901" localSheetId="15" hidden="1">#REF!</definedName>
    <definedName name="_Ctrl_901" localSheetId="9" hidden="1">#REF!</definedName>
    <definedName name="_Ctrl_901" hidden="1">#REF!</definedName>
    <definedName name="_Ctrl_902" localSheetId="8" hidden="1">#REF!</definedName>
    <definedName name="_Ctrl_902" localSheetId="16" hidden="1">#REF!</definedName>
    <definedName name="_Ctrl_902" localSheetId="2" hidden="1">#REF!</definedName>
    <definedName name="_Ctrl_902" localSheetId="15" hidden="1">#REF!</definedName>
    <definedName name="_Ctrl_902" localSheetId="9" hidden="1">#REF!</definedName>
    <definedName name="_Ctrl_902" hidden="1">#REF!</definedName>
    <definedName name="_Ctrl_903" localSheetId="8" hidden="1">#REF!</definedName>
    <definedName name="_Ctrl_903" localSheetId="16" hidden="1">#REF!</definedName>
    <definedName name="_Ctrl_903" localSheetId="2" hidden="1">#REF!</definedName>
    <definedName name="_Ctrl_903" localSheetId="9" hidden="1">#REF!</definedName>
    <definedName name="_Ctrl_903" hidden="1">#REF!</definedName>
    <definedName name="_Ctrl_904" localSheetId="8" hidden="1">#REF!</definedName>
    <definedName name="_Ctrl_904" localSheetId="16" hidden="1">#REF!</definedName>
    <definedName name="_Ctrl_904" localSheetId="2" hidden="1">#REF!</definedName>
    <definedName name="_Ctrl_904" localSheetId="9" hidden="1">#REF!</definedName>
    <definedName name="_Ctrl_904" hidden="1">#REF!</definedName>
    <definedName name="_Ctrl_905" localSheetId="8" hidden="1">#REF!</definedName>
    <definedName name="_Ctrl_905" localSheetId="16" hidden="1">#REF!</definedName>
    <definedName name="_Ctrl_905" localSheetId="2" hidden="1">#REF!</definedName>
    <definedName name="_Ctrl_905" localSheetId="9" hidden="1">#REF!</definedName>
    <definedName name="_Ctrl_905" hidden="1">#REF!</definedName>
    <definedName name="_Ctrl_906" localSheetId="8" hidden="1">#REF!</definedName>
    <definedName name="_Ctrl_906" localSheetId="16" hidden="1">#REF!</definedName>
    <definedName name="_Ctrl_906" localSheetId="2" hidden="1">#REF!</definedName>
    <definedName name="_Ctrl_906" localSheetId="9" hidden="1">#REF!</definedName>
    <definedName name="_Ctrl_906" hidden="1">#REF!</definedName>
    <definedName name="_Ctrl_91" localSheetId="19" hidden="1">#REF!</definedName>
    <definedName name="_Ctrl_91" localSheetId="8" hidden="1">#REF!</definedName>
    <definedName name="_Ctrl_91" localSheetId="16" hidden="1">#REF!</definedName>
    <definedName name="_Ctrl_91" localSheetId="1">#REF!</definedName>
    <definedName name="_Ctrl_91" localSheetId="2" hidden="1">#REF!</definedName>
    <definedName name="_Ctrl_91" localSheetId="0">#REF!</definedName>
    <definedName name="_Ctrl_91" localSheetId="9">#REF!</definedName>
    <definedName name="_Ctrl_91" localSheetId="18" hidden="1">#REF!</definedName>
    <definedName name="_Ctrl_91" hidden="1">#REF!</definedName>
    <definedName name="_Ctrl_914" localSheetId="8" hidden="1">[2]Supplies!#REF!</definedName>
    <definedName name="_Ctrl_914" localSheetId="2" hidden="1">[3]Supplies!#REF!</definedName>
    <definedName name="_Ctrl_914" localSheetId="15" hidden="1">[2]Supplies!#REF!</definedName>
    <definedName name="_Ctrl_914" localSheetId="9" hidden="1">[3]Supplies!#REF!</definedName>
    <definedName name="_Ctrl_914" hidden="1">[3]Supplies!#REF!</definedName>
    <definedName name="_Ctrl_915" localSheetId="8" hidden="1">#REF!</definedName>
    <definedName name="_Ctrl_915" localSheetId="16" hidden="1">#REF!</definedName>
    <definedName name="_Ctrl_915" localSheetId="2" hidden="1">#REF!</definedName>
    <definedName name="_Ctrl_915" localSheetId="15" hidden="1">#REF!</definedName>
    <definedName name="_Ctrl_915" localSheetId="9" hidden="1">#REF!</definedName>
    <definedName name="_Ctrl_915" hidden="1">#REF!</definedName>
    <definedName name="_Ctrl_916" localSheetId="8" hidden="1">#REF!</definedName>
    <definedName name="_Ctrl_916" localSheetId="16" hidden="1">#REF!</definedName>
    <definedName name="_Ctrl_916" localSheetId="2" hidden="1">#REF!</definedName>
    <definedName name="_Ctrl_916" localSheetId="15" hidden="1">#REF!</definedName>
    <definedName name="_Ctrl_916" localSheetId="9" hidden="1">#REF!</definedName>
    <definedName name="_Ctrl_916" hidden="1">#REF!</definedName>
    <definedName name="_Ctrl_917" localSheetId="8" hidden="1">#REF!</definedName>
    <definedName name="_Ctrl_917" localSheetId="16" hidden="1">#REF!</definedName>
    <definedName name="_Ctrl_917" localSheetId="2" hidden="1">#REF!</definedName>
    <definedName name="_Ctrl_917" localSheetId="15" hidden="1">#REF!</definedName>
    <definedName name="_Ctrl_917" localSheetId="9" hidden="1">#REF!</definedName>
    <definedName name="_Ctrl_917" hidden="1">#REF!</definedName>
    <definedName name="_Ctrl_918" localSheetId="8" hidden="1">#REF!</definedName>
    <definedName name="_Ctrl_918" localSheetId="16" hidden="1">#REF!</definedName>
    <definedName name="_Ctrl_918" localSheetId="2" hidden="1">#REF!</definedName>
    <definedName name="_Ctrl_918" localSheetId="9" hidden="1">#REF!</definedName>
    <definedName name="_Ctrl_918" hidden="1">#REF!</definedName>
    <definedName name="_Ctrl_919" localSheetId="8" hidden="1">#REF!</definedName>
    <definedName name="_Ctrl_919" localSheetId="16" hidden="1">#REF!</definedName>
    <definedName name="_Ctrl_919" localSheetId="2" hidden="1">#REF!</definedName>
    <definedName name="_Ctrl_919" localSheetId="9" hidden="1">#REF!</definedName>
    <definedName name="_Ctrl_919" hidden="1">#REF!</definedName>
    <definedName name="_Ctrl_92" localSheetId="19" hidden="1">#REF!</definedName>
    <definedName name="_Ctrl_92" localSheetId="8" hidden="1">#REF!</definedName>
    <definedName name="_Ctrl_92" localSheetId="16" hidden="1">#REF!</definedName>
    <definedName name="_Ctrl_92" localSheetId="1">#REF!</definedName>
    <definedName name="_Ctrl_92" localSheetId="2" hidden="1">#REF!</definedName>
    <definedName name="_Ctrl_92" localSheetId="0">#REF!</definedName>
    <definedName name="_Ctrl_92" localSheetId="9">#REF!</definedName>
    <definedName name="_Ctrl_92" localSheetId="18" hidden="1">#REF!</definedName>
    <definedName name="_Ctrl_92" hidden="1">#REF!</definedName>
    <definedName name="_Ctrl_920" localSheetId="8" hidden="1">#REF!</definedName>
    <definedName name="_Ctrl_920" localSheetId="16" hidden="1">#REF!</definedName>
    <definedName name="_Ctrl_920" localSheetId="2" hidden="1">#REF!</definedName>
    <definedName name="_Ctrl_920" localSheetId="9" hidden="1">#REF!</definedName>
    <definedName name="_Ctrl_920" hidden="1">#REF!</definedName>
    <definedName name="_Ctrl_921" localSheetId="8" hidden="1">#REF!</definedName>
    <definedName name="_Ctrl_921" localSheetId="16" hidden="1">#REF!</definedName>
    <definedName name="_Ctrl_921" localSheetId="2" hidden="1">#REF!</definedName>
    <definedName name="_Ctrl_921" localSheetId="9" hidden="1">#REF!</definedName>
    <definedName name="_Ctrl_921" hidden="1">#REF!</definedName>
    <definedName name="_Ctrl_924" localSheetId="8" hidden="1">#REF!</definedName>
    <definedName name="_Ctrl_924" localSheetId="16" hidden="1">#REF!</definedName>
    <definedName name="_Ctrl_924" localSheetId="2" hidden="1">#REF!</definedName>
    <definedName name="_Ctrl_924" localSheetId="9" hidden="1">#REF!</definedName>
    <definedName name="_Ctrl_924" hidden="1">#REF!</definedName>
    <definedName name="_Ctrl_925" localSheetId="8" hidden="1">#REF!</definedName>
    <definedName name="_Ctrl_925" localSheetId="16" hidden="1">#REF!</definedName>
    <definedName name="_Ctrl_925" localSheetId="2" hidden="1">#REF!</definedName>
    <definedName name="_Ctrl_925" localSheetId="9" hidden="1">#REF!</definedName>
    <definedName name="_Ctrl_925" hidden="1">#REF!</definedName>
    <definedName name="_Ctrl_926" localSheetId="8" hidden="1">#REF!</definedName>
    <definedName name="_Ctrl_926" localSheetId="16" hidden="1">#REF!</definedName>
    <definedName name="_Ctrl_926" localSheetId="2" hidden="1">#REF!</definedName>
    <definedName name="_Ctrl_926" localSheetId="9" hidden="1">#REF!</definedName>
    <definedName name="_Ctrl_926" hidden="1">#REF!</definedName>
    <definedName name="_Ctrl_927" localSheetId="8" hidden="1">#REF!</definedName>
    <definedName name="_Ctrl_927" localSheetId="16" hidden="1">#REF!</definedName>
    <definedName name="_Ctrl_927" localSheetId="2" hidden="1">#REF!</definedName>
    <definedName name="_Ctrl_927" localSheetId="9" hidden="1">#REF!</definedName>
    <definedName name="_Ctrl_927" hidden="1">#REF!</definedName>
    <definedName name="_Ctrl_928" localSheetId="8" hidden="1">#REF!</definedName>
    <definedName name="_Ctrl_928" localSheetId="16" hidden="1">#REF!</definedName>
    <definedName name="_Ctrl_928" localSheetId="2" hidden="1">#REF!</definedName>
    <definedName name="_Ctrl_928" localSheetId="9" hidden="1">#REF!</definedName>
    <definedName name="_Ctrl_928" hidden="1">#REF!</definedName>
    <definedName name="_Ctrl_929" localSheetId="8" hidden="1">#REF!</definedName>
    <definedName name="_Ctrl_929" localSheetId="16" hidden="1">#REF!</definedName>
    <definedName name="_Ctrl_929" localSheetId="2" hidden="1">#REF!</definedName>
    <definedName name="_Ctrl_929" localSheetId="9" hidden="1">#REF!</definedName>
    <definedName name="_Ctrl_929" hidden="1">#REF!</definedName>
    <definedName name="_Ctrl_93" localSheetId="19" hidden="1">#REF!</definedName>
    <definedName name="_Ctrl_93" localSheetId="8" hidden="1">#REF!</definedName>
    <definedName name="_Ctrl_93" localSheetId="16" hidden="1">#REF!</definedName>
    <definedName name="_Ctrl_93" localSheetId="1">#REF!</definedName>
    <definedName name="_Ctrl_93" localSheetId="2" hidden="1">#REF!</definedName>
    <definedName name="_Ctrl_93" localSheetId="0">#REF!</definedName>
    <definedName name="_Ctrl_93" localSheetId="9">#REF!</definedName>
    <definedName name="_Ctrl_93" localSheetId="18" hidden="1">#REF!</definedName>
    <definedName name="_Ctrl_93" hidden="1">#REF!</definedName>
    <definedName name="_Ctrl_930" localSheetId="8" hidden="1">#REF!</definedName>
    <definedName name="_Ctrl_930" localSheetId="16" hidden="1">#REF!</definedName>
    <definedName name="_Ctrl_930" localSheetId="2" hidden="1">#REF!</definedName>
    <definedName name="_Ctrl_930" localSheetId="9" hidden="1">#REF!</definedName>
    <definedName name="_Ctrl_930" hidden="1">#REF!</definedName>
    <definedName name="_Ctrl_931" localSheetId="8" hidden="1">#REF!</definedName>
    <definedName name="_Ctrl_931" localSheetId="16" hidden="1">#REF!</definedName>
    <definedName name="_Ctrl_931" localSheetId="2" hidden="1">#REF!</definedName>
    <definedName name="_Ctrl_931" localSheetId="9" hidden="1">#REF!</definedName>
    <definedName name="_Ctrl_931" hidden="1">#REF!</definedName>
    <definedName name="_Ctrl_932" localSheetId="8" hidden="1">#REF!</definedName>
    <definedName name="_Ctrl_932" localSheetId="16" hidden="1">#REF!</definedName>
    <definedName name="_Ctrl_932" localSheetId="2" hidden="1">#REF!</definedName>
    <definedName name="_Ctrl_932" localSheetId="9" hidden="1">#REF!</definedName>
    <definedName name="_Ctrl_932" hidden="1">#REF!</definedName>
    <definedName name="_Ctrl_933" localSheetId="8" hidden="1">#REF!</definedName>
    <definedName name="_Ctrl_933" localSheetId="16" hidden="1">#REF!</definedName>
    <definedName name="_Ctrl_933" localSheetId="2" hidden="1">#REF!</definedName>
    <definedName name="_Ctrl_933" localSheetId="9" hidden="1">#REF!</definedName>
    <definedName name="_Ctrl_933" hidden="1">#REF!</definedName>
    <definedName name="_Ctrl_934" localSheetId="8" hidden="1">#REF!</definedName>
    <definedName name="_Ctrl_934" localSheetId="16" hidden="1">#REF!</definedName>
    <definedName name="_Ctrl_934" localSheetId="2" hidden="1">#REF!</definedName>
    <definedName name="_Ctrl_934" localSheetId="9" hidden="1">#REF!</definedName>
    <definedName name="_Ctrl_934" hidden="1">#REF!</definedName>
    <definedName name="_Ctrl_935" localSheetId="8" hidden="1">#REF!</definedName>
    <definedName name="_Ctrl_935" localSheetId="16" hidden="1">#REF!</definedName>
    <definedName name="_Ctrl_935" localSheetId="2" hidden="1">#REF!</definedName>
    <definedName name="_Ctrl_935" localSheetId="9" hidden="1">#REF!</definedName>
    <definedName name="_Ctrl_935" hidden="1">#REF!</definedName>
    <definedName name="_Ctrl_936" localSheetId="8" hidden="1">#REF!</definedName>
    <definedName name="_Ctrl_936" localSheetId="16" hidden="1">#REF!</definedName>
    <definedName name="_Ctrl_936" localSheetId="2" hidden="1">#REF!</definedName>
    <definedName name="_Ctrl_936" localSheetId="9" hidden="1">#REF!</definedName>
    <definedName name="_Ctrl_936" hidden="1">#REF!</definedName>
    <definedName name="_Ctrl_937" localSheetId="8" hidden="1">#REF!</definedName>
    <definedName name="_Ctrl_937" localSheetId="16" hidden="1">#REF!</definedName>
    <definedName name="_Ctrl_937" localSheetId="2" hidden="1">#REF!</definedName>
    <definedName name="_Ctrl_937" localSheetId="9" hidden="1">#REF!</definedName>
    <definedName name="_Ctrl_937" hidden="1">#REF!</definedName>
    <definedName name="_Ctrl_938" localSheetId="8" hidden="1">[2]Instructions!#REF!</definedName>
    <definedName name="_Ctrl_938" localSheetId="2" hidden="1">[3]Instructions!#REF!</definedName>
    <definedName name="_Ctrl_938" localSheetId="15" hidden="1">[2]Instructions!#REF!</definedName>
    <definedName name="_Ctrl_938" localSheetId="9" hidden="1">[3]Instructions!#REF!</definedName>
    <definedName name="_Ctrl_938" hidden="1">[3]Instructions!#REF!</definedName>
    <definedName name="_Ctrl_94" localSheetId="19" hidden="1">#REF!</definedName>
    <definedName name="_Ctrl_94" localSheetId="8" hidden="1">#REF!</definedName>
    <definedName name="_Ctrl_94" localSheetId="16" hidden="1">#REF!</definedName>
    <definedName name="_Ctrl_94" localSheetId="1">#REF!</definedName>
    <definedName name="_Ctrl_94" localSheetId="2" hidden="1">#REF!</definedName>
    <definedName name="_Ctrl_94" localSheetId="0">#REF!</definedName>
    <definedName name="_Ctrl_94" localSheetId="15" hidden="1">#REF!</definedName>
    <definedName name="_Ctrl_94" localSheetId="9">#REF!</definedName>
    <definedName name="_Ctrl_94" localSheetId="18" hidden="1">#REF!</definedName>
    <definedName name="_Ctrl_94" hidden="1">#REF!</definedName>
    <definedName name="_Ctrl_942" localSheetId="8" hidden="1">#REF!</definedName>
    <definedName name="_Ctrl_942" localSheetId="16" hidden="1">#REF!</definedName>
    <definedName name="_Ctrl_942" localSheetId="2" hidden="1">#REF!</definedName>
    <definedName name="_Ctrl_942" localSheetId="9" hidden="1">#REF!</definedName>
    <definedName name="_Ctrl_942" hidden="1">#REF!</definedName>
    <definedName name="_Ctrl_943" localSheetId="8" hidden="1">#REF!</definedName>
    <definedName name="_Ctrl_943" localSheetId="16" hidden="1">#REF!</definedName>
    <definedName name="_Ctrl_943" localSheetId="2" hidden="1">#REF!</definedName>
    <definedName name="_Ctrl_943" localSheetId="9" hidden="1">#REF!</definedName>
    <definedName name="_Ctrl_943" hidden="1">#REF!</definedName>
    <definedName name="_Ctrl_944" localSheetId="8" hidden="1">#REF!</definedName>
    <definedName name="_Ctrl_944" localSheetId="16" hidden="1">#REF!</definedName>
    <definedName name="_Ctrl_944" localSheetId="2" hidden="1">#REF!</definedName>
    <definedName name="_Ctrl_944" localSheetId="9" hidden="1">#REF!</definedName>
    <definedName name="_Ctrl_944" hidden="1">#REF!</definedName>
    <definedName name="_Ctrl_945" localSheetId="8" hidden="1">#REF!</definedName>
    <definedName name="_Ctrl_945" localSheetId="16" hidden="1">#REF!</definedName>
    <definedName name="_Ctrl_945" localSheetId="2" hidden="1">#REF!</definedName>
    <definedName name="_Ctrl_945" localSheetId="9" hidden="1">#REF!</definedName>
    <definedName name="_Ctrl_945" hidden="1">#REF!</definedName>
    <definedName name="_Ctrl_946" localSheetId="8" hidden="1">#REF!</definedName>
    <definedName name="_Ctrl_946" localSheetId="16" hidden="1">#REF!</definedName>
    <definedName name="_Ctrl_946" localSheetId="2" hidden="1">#REF!</definedName>
    <definedName name="_Ctrl_946" localSheetId="9" hidden="1">#REF!</definedName>
    <definedName name="_Ctrl_946" hidden="1">#REF!</definedName>
    <definedName name="_Ctrl_947" localSheetId="8" hidden="1">[2]Energy!#REF!</definedName>
    <definedName name="_Ctrl_947" localSheetId="2" hidden="1">[3]Energy!#REF!</definedName>
    <definedName name="_Ctrl_947" localSheetId="15" hidden="1">[2]Energy!#REF!</definedName>
    <definedName name="_Ctrl_947" localSheetId="9" hidden="1">[3]Energy!#REF!</definedName>
    <definedName name="_Ctrl_947" hidden="1">[3]Energy!#REF!</definedName>
    <definedName name="_Ctrl_948" localSheetId="8" hidden="1">[2]Energy!#REF!</definedName>
    <definedName name="_Ctrl_948" localSheetId="2" hidden="1">[3]Energy!#REF!</definedName>
    <definedName name="_Ctrl_948" localSheetId="15" hidden="1">[2]Energy!#REF!</definedName>
    <definedName name="_Ctrl_948" localSheetId="9" hidden="1">[3]Energy!#REF!</definedName>
    <definedName name="_Ctrl_948" hidden="1">[3]Energy!#REF!</definedName>
    <definedName name="_Ctrl_949" localSheetId="8" hidden="1">[2]Energy!#REF!</definedName>
    <definedName name="_Ctrl_949" localSheetId="2" hidden="1">[3]Energy!#REF!</definedName>
    <definedName name="_Ctrl_949" localSheetId="15" hidden="1">[2]Energy!#REF!</definedName>
    <definedName name="_Ctrl_949" localSheetId="9" hidden="1">[3]Energy!#REF!</definedName>
    <definedName name="_Ctrl_949" hidden="1">[3]Energy!#REF!</definedName>
    <definedName name="_Ctrl_95" localSheetId="19" hidden="1">#REF!</definedName>
    <definedName name="_Ctrl_95" localSheetId="8" hidden="1">#REF!</definedName>
    <definedName name="_Ctrl_95" localSheetId="16" hidden="1">#REF!</definedName>
    <definedName name="_Ctrl_95" localSheetId="1">#REF!</definedName>
    <definedName name="_Ctrl_95" localSheetId="2" hidden="1">#REF!</definedName>
    <definedName name="_Ctrl_95" localSheetId="0">#REF!</definedName>
    <definedName name="_Ctrl_95" localSheetId="15" hidden="1">#REF!</definedName>
    <definedName name="_Ctrl_95" localSheetId="9">#REF!</definedName>
    <definedName name="_Ctrl_95" localSheetId="18" hidden="1">#REF!</definedName>
    <definedName name="_Ctrl_95" hidden="1">#REF!</definedName>
    <definedName name="_Ctrl_950" localSheetId="8" hidden="1">[2]Water!#REF!</definedName>
    <definedName name="_Ctrl_950" localSheetId="2" hidden="1">[3]Water!#REF!</definedName>
    <definedName name="_Ctrl_950" localSheetId="15" hidden="1">[2]Water!#REF!</definedName>
    <definedName name="_Ctrl_950" localSheetId="9" hidden="1">[3]Water!#REF!</definedName>
    <definedName name="_Ctrl_950" hidden="1">[3]Water!#REF!</definedName>
    <definedName name="_Ctrl_951" localSheetId="8" hidden="1">[2]Water!#REF!</definedName>
    <definedName name="_Ctrl_951" localSheetId="2" hidden="1">[3]Water!#REF!</definedName>
    <definedName name="_Ctrl_951" localSheetId="15" hidden="1">[2]Water!#REF!</definedName>
    <definedName name="_Ctrl_951" localSheetId="9" hidden="1">[3]Water!#REF!</definedName>
    <definedName name="_Ctrl_951" hidden="1">[3]Water!#REF!</definedName>
    <definedName name="_Ctrl_952" localSheetId="8" hidden="1">[2]Water!#REF!</definedName>
    <definedName name="_Ctrl_952" localSheetId="2" hidden="1">[3]Water!#REF!</definedName>
    <definedName name="_Ctrl_952" localSheetId="15" hidden="1">[2]Water!#REF!</definedName>
    <definedName name="_Ctrl_952" localSheetId="9" hidden="1">[3]Water!#REF!</definedName>
    <definedName name="_Ctrl_952" hidden="1">[3]Water!#REF!</definedName>
    <definedName name="_Ctrl_953" localSheetId="8" hidden="1">'[2]GHG Emissions'!#REF!</definedName>
    <definedName name="_Ctrl_953" localSheetId="2" hidden="1">'[3]GHG Emissions'!#REF!</definedName>
    <definedName name="_Ctrl_953" localSheetId="15" hidden="1">'[2]GHG Emissions'!#REF!</definedName>
    <definedName name="_Ctrl_953" localSheetId="9" hidden="1">'[3]GHG Emissions'!#REF!</definedName>
    <definedName name="_Ctrl_953" hidden="1">'[3]GHG Emissions'!#REF!</definedName>
    <definedName name="_Ctrl_954" localSheetId="8" hidden="1">'[2]GHG Emissions'!#REF!</definedName>
    <definedName name="_Ctrl_954" localSheetId="2" hidden="1">'[3]GHG Emissions'!#REF!</definedName>
    <definedName name="_Ctrl_954" localSheetId="15" hidden="1">'[2]GHG Emissions'!#REF!</definedName>
    <definedName name="_Ctrl_954" hidden="1">'[3]GHG Emissions'!#REF!</definedName>
    <definedName name="_Ctrl_955" localSheetId="8" hidden="1">'[2]GHG Emissions'!#REF!</definedName>
    <definedName name="_Ctrl_955" localSheetId="2" hidden="1">'[3]GHG Emissions'!#REF!</definedName>
    <definedName name="_Ctrl_955" localSheetId="15" hidden="1">'[2]GHG Emissions'!#REF!</definedName>
    <definedName name="_Ctrl_955" hidden="1">'[3]GHG Emissions'!#REF!</definedName>
    <definedName name="_Ctrl_956" localSheetId="8" hidden="1">'[2]Non-GHG Emissions'!#REF!</definedName>
    <definedName name="_Ctrl_956" localSheetId="2" hidden="1">'[3]Non-GHG Emissions'!#REF!</definedName>
    <definedName name="_Ctrl_956" localSheetId="15" hidden="1">'[2]Non-GHG Emissions'!#REF!</definedName>
    <definedName name="_Ctrl_956" hidden="1">'[3]Non-GHG Emissions'!#REF!</definedName>
    <definedName name="_Ctrl_957" localSheetId="8" hidden="1">'[2]Non-GHG Emissions'!#REF!</definedName>
    <definedName name="_Ctrl_957" localSheetId="2" hidden="1">'[3]Non-GHG Emissions'!#REF!</definedName>
    <definedName name="_Ctrl_957" localSheetId="15" hidden="1">'[2]Non-GHG Emissions'!#REF!</definedName>
    <definedName name="_Ctrl_957" hidden="1">'[3]Non-GHG Emissions'!#REF!</definedName>
    <definedName name="_Ctrl_958" localSheetId="8" hidden="1">'[2]Non-GHG Emissions'!#REF!</definedName>
    <definedName name="_Ctrl_958" localSheetId="2" hidden="1">'[3]Non-GHG Emissions'!#REF!</definedName>
    <definedName name="_Ctrl_958" localSheetId="15" hidden="1">'[2]Non-GHG Emissions'!#REF!</definedName>
    <definedName name="_Ctrl_958" hidden="1">'[3]Non-GHG Emissions'!#REF!</definedName>
    <definedName name="_Ctrl_959" localSheetId="8" hidden="1">[2]Waste!#REF!</definedName>
    <definedName name="_Ctrl_959" localSheetId="2" hidden="1">[3]Waste!#REF!</definedName>
    <definedName name="_Ctrl_959" localSheetId="15" hidden="1">[2]Waste!#REF!</definedName>
    <definedName name="_Ctrl_959" hidden="1">[3]Waste!#REF!</definedName>
    <definedName name="_Ctrl_96" localSheetId="19" hidden="1">#REF!</definedName>
    <definedName name="_Ctrl_96" localSheetId="8" hidden="1">#REF!</definedName>
    <definedName name="_Ctrl_96" localSheetId="16" hidden="1">#REF!</definedName>
    <definedName name="_Ctrl_96" localSheetId="1">#REF!</definedName>
    <definedName name="_Ctrl_96" localSheetId="2" hidden="1">#REF!</definedName>
    <definedName name="_Ctrl_96" localSheetId="0">#REF!</definedName>
    <definedName name="_Ctrl_96" localSheetId="15" hidden="1">#REF!</definedName>
    <definedName name="_Ctrl_96" localSheetId="9">#REF!</definedName>
    <definedName name="_Ctrl_96" localSheetId="18" hidden="1">#REF!</definedName>
    <definedName name="_Ctrl_96" hidden="1">#REF!</definedName>
    <definedName name="_Ctrl_960" localSheetId="8" hidden="1">[2]Waste!#REF!</definedName>
    <definedName name="_Ctrl_960" localSheetId="2" hidden="1">[3]Waste!#REF!</definedName>
    <definedName name="_Ctrl_960" localSheetId="15" hidden="1">[2]Waste!#REF!</definedName>
    <definedName name="_Ctrl_960" localSheetId="9" hidden="1">[3]Waste!#REF!</definedName>
    <definedName name="_Ctrl_960" hidden="1">[3]Waste!#REF!</definedName>
    <definedName name="_Ctrl_961" localSheetId="8" hidden="1">[2]Waste!#REF!</definedName>
    <definedName name="_Ctrl_961" localSheetId="2" hidden="1">[3]Waste!#REF!</definedName>
    <definedName name="_Ctrl_961" localSheetId="15" hidden="1">[2]Waste!#REF!</definedName>
    <definedName name="_Ctrl_961" localSheetId="9" hidden="1">[3]Waste!#REF!</definedName>
    <definedName name="_Ctrl_961" hidden="1">[3]Waste!#REF!</definedName>
    <definedName name="_Ctrl_962" localSheetId="8" hidden="1">[2]Encroachment!#REF!</definedName>
    <definedName name="_Ctrl_962" localSheetId="2" hidden="1">[3]Encroachment!#REF!</definedName>
    <definedName name="_Ctrl_962" localSheetId="15" hidden="1">[2]Encroachment!#REF!</definedName>
    <definedName name="_Ctrl_962" localSheetId="9" hidden="1">[3]Encroachment!#REF!</definedName>
    <definedName name="_Ctrl_962" hidden="1">[3]Encroachment!#REF!</definedName>
    <definedName name="_Ctrl_963" localSheetId="8" hidden="1">[2]Encroachment!#REF!</definedName>
    <definedName name="_Ctrl_963" localSheetId="2" hidden="1">[3]Encroachment!#REF!</definedName>
    <definedName name="_Ctrl_963" localSheetId="15" hidden="1">[2]Encroachment!#REF!</definedName>
    <definedName name="_Ctrl_963" localSheetId="9" hidden="1">[3]Encroachment!#REF!</definedName>
    <definedName name="_Ctrl_963" hidden="1">[3]Encroachment!#REF!</definedName>
    <definedName name="_Ctrl_964" localSheetId="8" hidden="1">[2]Encroachment!#REF!</definedName>
    <definedName name="_Ctrl_964" localSheetId="2" hidden="1">[3]Encroachment!#REF!</definedName>
    <definedName name="_Ctrl_964" localSheetId="15" hidden="1">[2]Encroachment!#REF!</definedName>
    <definedName name="_Ctrl_964" hidden="1">[3]Encroachment!#REF!</definedName>
    <definedName name="_Ctrl_965" localSheetId="8" hidden="1">#REF!</definedName>
    <definedName name="_Ctrl_965" localSheetId="16" hidden="1">#REF!</definedName>
    <definedName name="_Ctrl_965" localSheetId="2" hidden="1">#REF!</definedName>
    <definedName name="_Ctrl_965" localSheetId="15" hidden="1">#REF!</definedName>
    <definedName name="_Ctrl_965" localSheetId="9" hidden="1">#REF!</definedName>
    <definedName name="_Ctrl_965" hidden="1">#REF!</definedName>
    <definedName name="_Ctrl_966" localSheetId="8" hidden="1">#REF!</definedName>
    <definedName name="_Ctrl_966" localSheetId="16" hidden="1">#REF!</definedName>
    <definedName name="_Ctrl_966" localSheetId="2" hidden="1">#REF!</definedName>
    <definedName name="_Ctrl_966" localSheetId="15" hidden="1">#REF!</definedName>
    <definedName name="_Ctrl_966" localSheetId="9" hidden="1">#REF!</definedName>
    <definedName name="_Ctrl_966" hidden="1">#REF!</definedName>
    <definedName name="_Ctrl_967" localSheetId="8" hidden="1">#REF!</definedName>
    <definedName name="_Ctrl_967" localSheetId="16" hidden="1">#REF!</definedName>
    <definedName name="_Ctrl_967" localSheetId="2" hidden="1">#REF!</definedName>
    <definedName name="_Ctrl_967" localSheetId="15" hidden="1">#REF!</definedName>
    <definedName name="_Ctrl_967" localSheetId="9" hidden="1">#REF!</definedName>
    <definedName name="_Ctrl_967" hidden="1">#REF!</definedName>
    <definedName name="_Ctrl_968" localSheetId="8" hidden="1">#REF!</definedName>
    <definedName name="_Ctrl_968" localSheetId="16" hidden="1">#REF!</definedName>
    <definedName name="_Ctrl_968" localSheetId="2" hidden="1">#REF!</definedName>
    <definedName name="_Ctrl_968" localSheetId="9" hidden="1">#REF!</definedName>
    <definedName name="_Ctrl_968" hidden="1">#REF!</definedName>
    <definedName name="_Ctrl_969" localSheetId="8" hidden="1">#REF!</definedName>
    <definedName name="_Ctrl_969" localSheetId="16" hidden="1">#REF!</definedName>
    <definedName name="_Ctrl_969" localSheetId="2" hidden="1">#REF!</definedName>
    <definedName name="_Ctrl_969" localSheetId="9" hidden="1">#REF!</definedName>
    <definedName name="_Ctrl_969" hidden="1">#REF!</definedName>
    <definedName name="_Ctrl_97" localSheetId="19" hidden="1">#REF!</definedName>
    <definedName name="_Ctrl_97" localSheetId="8" hidden="1">#REF!</definedName>
    <definedName name="_Ctrl_97" localSheetId="16" hidden="1">#REF!</definedName>
    <definedName name="_Ctrl_97" localSheetId="1">#REF!</definedName>
    <definedName name="_Ctrl_97" localSheetId="2" hidden="1">#REF!</definedName>
    <definedName name="_Ctrl_97" localSheetId="0">#REF!</definedName>
    <definedName name="_Ctrl_97" localSheetId="9">#REF!</definedName>
    <definedName name="_Ctrl_97" localSheetId="18" hidden="1">#REF!</definedName>
    <definedName name="_Ctrl_97" hidden="1">#REF!</definedName>
    <definedName name="_Ctrl_970" localSheetId="8" hidden="1">#REF!</definedName>
    <definedName name="_Ctrl_970" localSheetId="16" hidden="1">#REF!</definedName>
    <definedName name="_Ctrl_970" localSheetId="2" hidden="1">#REF!</definedName>
    <definedName name="_Ctrl_970" localSheetId="9" hidden="1">#REF!</definedName>
    <definedName name="_Ctrl_970" hidden="1">#REF!</definedName>
    <definedName name="_Ctrl_971" localSheetId="8" hidden="1">#REF!</definedName>
    <definedName name="_Ctrl_971" localSheetId="16" hidden="1">#REF!</definedName>
    <definedName name="_Ctrl_971" localSheetId="2" hidden="1">#REF!</definedName>
    <definedName name="_Ctrl_971" localSheetId="9" hidden="1">#REF!</definedName>
    <definedName name="_Ctrl_971" hidden="1">#REF!</definedName>
    <definedName name="_Ctrl_972" localSheetId="8" hidden="1">#REF!</definedName>
    <definedName name="_Ctrl_972" localSheetId="16" hidden="1">#REF!</definedName>
    <definedName name="_Ctrl_972" localSheetId="2" hidden="1">#REF!</definedName>
    <definedName name="_Ctrl_972" localSheetId="9" hidden="1">#REF!</definedName>
    <definedName name="_Ctrl_972" hidden="1">#REF!</definedName>
    <definedName name="_Ctrl_973" localSheetId="8" hidden="1">#REF!</definedName>
    <definedName name="_Ctrl_973" localSheetId="16" hidden="1">#REF!</definedName>
    <definedName name="_Ctrl_973" localSheetId="2" hidden="1">#REF!</definedName>
    <definedName name="_Ctrl_973" localSheetId="9" hidden="1">#REF!</definedName>
    <definedName name="_Ctrl_973" hidden="1">#REF!</definedName>
    <definedName name="_Ctrl_974" localSheetId="8" hidden="1">[2]Instructions!#REF!</definedName>
    <definedName name="_Ctrl_974" localSheetId="2" hidden="1">[3]Instructions!#REF!</definedName>
    <definedName name="_Ctrl_974" localSheetId="15" hidden="1">[2]Instructions!#REF!</definedName>
    <definedName name="_Ctrl_974" localSheetId="9" hidden="1">[3]Instructions!#REF!</definedName>
    <definedName name="_Ctrl_974" hidden="1">[3]Instructions!#REF!</definedName>
    <definedName name="_Ctrl_975" localSheetId="8" hidden="1">[2]Energy!#REF!</definedName>
    <definedName name="_Ctrl_975" localSheetId="2" hidden="1">[3]Energy!#REF!</definedName>
    <definedName name="_Ctrl_975" localSheetId="15" hidden="1">[2]Energy!#REF!</definedName>
    <definedName name="_Ctrl_975" localSheetId="9" hidden="1">[3]Energy!#REF!</definedName>
    <definedName name="_Ctrl_975" hidden="1">[3]Energy!#REF!</definedName>
    <definedName name="_Ctrl_976" localSheetId="8" hidden="1">[2]Water!#REF!</definedName>
    <definedName name="_Ctrl_976" localSheetId="2" hidden="1">[3]Water!#REF!</definedName>
    <definedName name="_Ctrl_976" localSheetId="15" hidden="1">[2]Water!#REF!</definedName>
    <definedName name="_Ctrl_976" localSheetId="9" hidden="1">[3]Water!#REF!</definedName>
    <definedName name="_Ctrl_976" hidden="1">[3]Water!#REF!</definedName>
    <definedName name="_Ctrl_977" localSheetId="8" hidden="1">'[2]GHG Emissions'!#REF!</definedName>
    <definedName name="_Ctrl_977" localSheetId="2" hidden="1">'[3]GHG Emissions'!#REF!</definedName>
    <definedName name="_Ctrl_977" localSheetId="15" hidden="1">'[2]GHG Emissions'!#REF!</definedName>
    <definedName name="_Ctrl_977" localSheetId="9" hidden="1">'[3]GHG Emissions'!#REF!</definedName>
    <definedName name="_Ctrl_977" hidden="1">'[3]GHG Emissions'!#REF!</definedName>
    <definedName name="_Ctrl_978" localSheetId="8" hidden="1">'[2]Non-GHG Emissions'!#REF!</definedName>
    <definedName name="_Ctrl_978" localSheetId="2" hidden="1">'[3]Non-GHG Emissions'!#REF!</definedName>
    <definedName name="_Ctrl_978" localSheetId="15" hidden="1">'[2]Non-GHG Emissions'!#REF!</definedName>
    <definedName name="_Ctrl_978" hidden="1">'[3]Non-GHG Emissions'!#REF!</definedName>
    <definedName name="_Ctrl_979" localSheetId="8" hidden="1">[2]Waste!#REF!</definedName>
    <definedName name="_Ctrl_979" localSheetId="2" hidden="1">[3]Waste!#REF!</definedName>
    <definedName name="_Ctrl_979" localSheetId="15" hidden="1">[2]Waste!#REF!</definedName>
    <definedName name="_Ctrl_979" hidden="1">[3]Waste!#REF!</definedName>
    <definedName name="_Ctrl_98" localSheetId="19" hidden="1">#REF!</definedName>
    <definedName name="_Ctrl_98" localSheetId="8" hidden="1">#REF!</definedName>
    <definedName name="_Ctrl_98" localSheetId="16" hidden="1">#REF!</definedName>
    <definedName name="_Ctrl_98" localSheetId="1">#REF!</definedName>
    <definedName name="_Ctrl_98" localSheetId="2" hidden="1">#REF!</definedName>
    <definedName name="_Ctrl_98" localSheetId="0">#REF!</definedName>
    <definedName name="_Ctrl_98" localSheetId="15" hidden="1">#REF!</definedName>
    <definedName name="_Ctrl_98" localSheetId="9">#REF!</definedName>
    <definedName name="_Ctrl_98" localSheetId="18" hidden="1">#REF!</definedName>
    <definedName name="_Ctrl_98" hidden="1">#REF!</definedName>
    <definedName name="_Ctrl_980" localSheetId="8" hidden="1">[2]Encroachment!#REF!</definedName>
    <definedName name="_Ctrl_980" localSheetId="2" hidden="1">[3]Encroachment!#REF!</definedName>
    <definedName name="_Ctrl_980" localSheetId="15" hidden="1">[2]Encroachment!#REF!</definedName>
    <definedName name="_Ctrl_980" localSheetId="9" hidden="1">[3]Encroachment!#REF!</definedName>
    <definedName name="_Ctrl_980" hidden="1">[3]Encroachment!#REF!</definedName>
    <definedName name="_Ctrl_981" localSheetId="8" hidden="1">#REF!</definedName>
    <definedName name="_Ctrl_981" localSheetId="16" hidden="1">#REF!</definedName>
    <definedName name="_Ctrl_981" localSheetId="2" hidden="1">#REF!</definedName>
    <definedName name="_Ctrl_981" localSheetId="15" hidden="1">#REF!</definedName>
    <definedName name="_Ctrl_981" localSheetId="9" hidden="1">#REF!</definedName>
    <definedName name="_Ctrl_981" hidden="1">#REF!</definedName>
    <definedName name="_Ctrl_982" localSheetId="8" hidden="1">#REF!</definedName>
    <definedName name="_Ctrl_982" localSheetId="16" hidden="1">#REF!</definedName>
    <definedName name="_Ctrl_982" localSheetId="2" hidden="1">#REF!</definedName>
    <definedName name="_Ctrl_982" localSheetId="15" hidden="1">#REF!</definedName>
    <definedName name="_Ctrl_982" localSheetId="9" hidden="1">#REF!</definedName>
    <definedName name="_Ctrl_982" hidden="1">#REF!</definedName>
    <definedName name="_Ctrl_983" localSheetId="8" hidden="1">#REF!</definedName>
    <definedName name="_Ctrl_983" localSheetId="16" hidden="1">#REF!</definedName>
    <definedName name="_Ctrl_983" localSheetId="2" hidden="1">#REF!</definedName>
    <definedName name="_Ctrl_983" localSheetId="15" hidden="1">#REF!</definedName>
    <definedName name="_Ctrl_983" localSheetId="9" hidden="1">#REF!</definedName>
    <definedName name="_Ctrl_983" hidden="1">#REF!</definedName>
    <definedName name="_Ctrl_984" localSheetId="8" hidden="1">#REF!</definedName>
    <definedName name="_Ctrl_984" localSheetId="16" hidden="1">#REF!</definedName>
    <definedName name="_Ctrl_984" localSheetId="2" hidden="1">#REF!</definedName>
    <definedName name="_Ctrl_984" localSheetId="9" hidden="1">#REF!</definedName>
    <definedName name="_Ctrl_984" hidden="1">#REF!</definedName>
    <definedName name="_Ctrl_99" localSheetId="19" hidden="1">#REF!</definedName>
    <definedName name="_Ctrl_99" localSheetId="8" hidden="1">#REF!</definedName>
    <definedName name="_Ctrl_99" localSheetId="16" hidden="1">#REF!</definedName>
    <definedName name="_Ctrl_99" localSheetId="1">#REF!</definedName>
    <definedName name="_Ctrl_99" localSheetId="2" hidden="1">#REF!</definedName>
    <definedName name="_Ctrl_99" localSheetId="0">#REF!</definedName>
    <definedName name="_Ctrl_99" localSheetId="9">#REF!</definedName>
    <definedName name="_Ctrl_99" localSheetId="18" hidden="1">#REF!</definedName>
    <definedName name="_Ctrl_99" hidden="1">#REF!</definedName>
    <definedName name="_Ctrl_992" localSheetId="8" hidden="1">#REF!</definedName>
    <definedName name="_Ctrl_992" localSheetId="16" hidden="1">#REF!</definedName>
    <definedName name="_Ctrl_992" localSheetId="2" hidden="1">#REF!</definedName>
    <definedName name="_Ctrl_992" localSheetId="9" hidden="1">#REF!</definedName>
    <definedName name="_Ctrl_992" hidden="1">#REF!</definedName>
    <definedName name="_Ctrl_993" localSheetId="8" hidden="1">#REF!</definedName>
    <definedName name="_Ctrl_993" localSheetId="16" hidden="1">#REF!</definedName>
    <definedName name="_Ctrl_993" localSheetId="2" hidden="1">#REF!</definedName>
    <definedName name="_Ctrl_993" localSheetId="9" hidden="1">#REF!</definedName>
    <definedName name="_Ctrl_993" hidden="1">#REF!</definedName>
    <definedName name="_Hlk13818446" localSheetId="5">' Circularity &amp; Waste'!#REF!</definedName>
    <definedName name="_Hlk13818446" localSheetId="14">Community!#REF!</definedName>
    <definedName name="_Hlk13818446" localSheetId="13">Diversity!#REF!</definedName>
    <definedName name="_Hlk13818446" localSheetId="6">Encroachment!#REF!</definedName>
    <definedName name="_Hlk13818446" localSheetId="3">Energy!#REF!</definedName>
    <definedName name="_Hlk13818446" localSheetId="8">'GHG Emissions'!#REF!</definedName>
    <definedName name="_Hlk13818446" localSheetId="16">'Governance '!#REF!</definedName>
    <definedName name="_Hlk13818446" localSheetId="11">Health!#REF!</definedName>
    <definedName name="_Hlk13818446" localSheetId="7">'Non-GHG Emissions'!#REF!</definedName>
    <definedName name="_Hlk13818446" localSheetId="17">'Overall Scores'!#REF!</definedName>
    <definedName name="_Hlk13818446" localSheetId="15">'Positive Impacts'!#REF!</definedName>
    <definedName name="_Hlk13818446" localSheetId="9">#REF!</definedName>
    <definedName name="_Hlk13818446" localSheetId="12">Terms!#REF!</definedName>
    <definedName name="_Hlk13818446" localSheetId="10">Wages!#REF!</definedName>
    <definedName name="_Hlk13818446" localSheetId="4">Water!#REF!</definedName>
    <definedName name="_inputcolorcell" localSheetId="8" hidden="1">#REF!</definedName>
    <definedName name="_inputcolorcell" localSheetId="16" hidden="1">#REF!</definedName>
    <definedName name="_inputcolorcell" localSheetId="2" hidden="1">'Organization Profile'!$C$10</definedName>
    <definedName name="_inputcolorcell" localSheetId="15" hidden="1">#REF!</definedName>
    <definedName name="_inputcolorcell" localSheetId="9" hidden="1">#REF!</definedName>
    <definedName name="_inputcolorcell" hidden="1">#REF!</definedName>
    <definedName name="_options1">_Options!$A$1:$A$3</definedName>
    <definedName name="_options10" localSheetId="1">[11]_Options!$J$1:$J$3</definedName>
    <definedName name="_options10" localSheetId="0">[11]_Options!$J$1:$J$3</definedName>
    <definedName name="_options10" localSheetId="9">[11]_Options!$J$1:$J$3</definedName>
    <definedName name="_options10">_Options!$J$1:$J$3</definedName>
    <definedName name="_options100" localSheetId="8">[2]_Options!$CV$1:$CV$3</definedName>
    <definedName name="_options100" localSheetId="2">[3]_Options!$CV$1:$CV$3</definedName>
    <definedName name="_options100" localSheetId="15">[2]_Options!$CV$1:$CV$3</definedName>
    <definedName name="_options100">[3]_Options!$CV$1:$CV$3</definedName>
    <definedName name="_options101" localSheetId="8">[2]_Options!$CW$1:$CW$3</definedName>
    <definedName name="_options101" localSheetId="2">[3]_Options!$CW$1:$CW$3</definedName>
    <definedName name="_options101" localSheetId="15">[2]_Options!$CW$1:$CW$3</definedName>
    <definedName name="_options101">[3]_Options!$CW$1:$CW$3</definedName>
    <definedName name="_options102" localSheetId="8">[2]_Options!$CX$1:$CX$3</definedName>
    <definedName name="_options102" localSheetId="2">[3]_Options!$CX$1:$CX$3</definedName>
    <definedName name="_options102" localSheetId="15">[2]_Options!$CX$1:$CX$3</definedName>
    <definedName name="_options102">[3]_Options!$CX$1:$CX$3</definedName>
    <definedName name="_options103" localSheetId="8">[2]_Options!$CY$1:$CY$3</definedName>
    <definedName name="_options103" localSheetId="2">[3]_Options!$CY$1:$CY$3</definedName>
    <definedName name="_options103" localSheetId="15">[2]_Options!$CY$1:$CY$3</definedName>
    <definedName name="_options103">[3]_Options!$CY$1:$CY$3</definedName>
    <definedName name="_options104" localSheetId="8">[2]_Options!$CZ$1:$CZ$3</definedName>
    <definedName name="_options104" localSheetId="2">[3]_Options!$CZ$1:$CZ$3</definedName>
    <definedName name="_options104" localSheetId="15">[2]_Options!$CZ$1:$CZ$3</definedName>
    <definedName name="_options104">[3]_Options!$CZ$1:$CZ$3</definedName>
    <definedName name="_options105" localSheetId="8">[2]_Options!$DA$1:$DA$3</definedName>
    <definedName name="_options105" localSheetId="2">[3]_Options!$DA$1:$DA$3</definedName>
    <definedName name="_options105" localSheetId="15">[2]_Options!$DA$1:$DA$3</definedName>
    <definedName name="_options105">[3]_Options!$DA$1:$DA$3</definedName>
    <definedName name="_options106" localSheetId="8">[2]_Options!$DB$1:$DB$3</definedName>
    <definedName name="_options106" localSheetId="2">[3]_Options!$DB$1:$DB$3</definedName>
    <definedName name="_options106" localSheetId="15">[2]_Options!$DB$1:$DB$3</definedName>
    <definedName name="_options106">[3]_Options!$DB$1:$DB$3</definedName>
    <definedName name="_options11" localSheetId="1">[11]_Options!$K$1:$K$3</definedName>
    <definedName name="_options11" localSheetId="0">[11]_Options!$K$1:$K$3</definedName>
    <definedName name="_options11" localSheetId="9">[11]_Options!$K$1:$K$3</definedName>
    <definedName name="_options11">_Options!$K$1:$K$3</definedName>
    <definedName name="_options12" localSheetId="1">[11]_Options!$L$1:$L$3</definedName>
    <definedName name="_options12" localSheetId="0">[11]_Options!$L$1:$L$3</definedName>
    <definedName name="_options12" localSheetId="9">[11]_Options!$L$1:$L$3</definedName>
    <definedName name="_options12">_Options!$L$1:$L$3</definedName>
    <definedName name="_options13" localSheetId="1">[11]_Options!$M$1:$M$3</definedName>
    <definedName name="_options13" localSheetId="0">[11]_Options!$M$1:$M$3</definedName>
    <definedName name="_options13" localSheetId="9">[11]_Options!$M$1:$M$3</definedName>
    <definedName name="_options13">_Options!$M$1:$M$3</definedName>
    <definedName name="_options14" localSheetId="1">[11]_Options!$N$1:$N$3</definedName>
    <definedName name="_options14" localSheetId="0">[11]_Options!$N$1:$N$3</definedName>
    <definedName name="_options14" localSheetId="9">[11]_Options!$N$1:$N$3</definedName>
    <definedName name="_options14">_Options!$N$1:$N$3</definedName>
    <definedName name="_options15" localSheetId="1">[11]_Options!$O$1:$O$3</definedName>
    <definedName name="_options15" localSheetId="0">[11]_Options!$O$1:$O$3</definedName>
    <definedName name="_options15" localSheetId="9">[11]_Options!$O$1:$O$3</definedName>
    <definedName name="_options15">_Options!$O$1:$O$3</definedName>
    <definedName name="_options16">_Options!$P$1:$P$3</definedName>
    <definedName name="_options2">_Options!$B$1:$B$3</definedName>
    <definedName name="_options3" localSheetId="1">[11]_Options!$C$1:$C$3</definedName>
    <definedName name="_options3" localSheetId="0">[11]_Options!$C$1:$C$3</definedName>
    <definedName name="_options3" localSheetId="9">[11]_Options!$C$1:$C$3</definedName>
    <definedName name="_options3">_Options!$C$1:$C$3</definedName>
    <definedName name="_options4">_Options!$D$1</definedName>
    <definedName name="_options5">_Options!$E$1</definedName>
    <definedName name="_options6">_Options!$F$1</definedName>
    <definedName name="_options7" localSheetId="1">[11]_Options!$G$1:$G$3</definedName>
    <definedName name="_options7" localSheetId="0">[11]_Options!$G$1:$G$3</definedName>
    <definedName name="_options7" localSheetId="9">[11]_Options!$G$1:$G$3</definedName>
    <definedName name="_options7">_Options!$G$1:$G$3</definedName>
    <definedName name="_options8" localSheetId="1">[11]_Options!$H$1:$H$3</definedName>
    <definedName name="_options8" localSheetId="0">[11]_Options!$H$1:$H$3</definedName>
    <definedName name="_options8" localSheetId="9">[11]_Options!$H$1:$H$3</definedName>
    <definedName name="_options8">_Options!$H$1:$H$3</definedName>
    <definedName name="_options9" localSheetId="1">[11]_Options!$I$1:$I$3</definedName>
    <definedName name="_options9" localSheetId="0">[11]_Options!$I$1:$I$3</definedName>
    <definedName name="_options9" localSheetId="9">[11]_Options!$I$1:$I$3</definedName>
    <definedName name="_options9">_Options!$I$1:$I$3</definedName>
    <definedName name="_options92" localSheetId="8">[2]_Options!$CN$1:$CN$3</definedName>
    <definedName name="_options92" localSheetId="2">[3]_Options!$CN$1:$CN$3</definedName>
    <definedName name="_options92" localSheetId="15">[2]_Options!$CN$1:$CN$3</definedName>
    <definedName name="_options92">[3]_Options!$CN$1:$CN$3</definedName>
    <definedName name="Community_Impacts_Score" localSheetId="8">#REF!</definedName>
    <definedName name="Community_Impacts_Score" localSheetId="16">#REF!</definedName>
    <definedName name="Community_Impacts_Score" localSheetId="2">#REF!</definedName>
    <definedName name="Community_Impacts_Score" localSheetId="15">#REF!</definedName>
    <definedName name="Community_Impacts_Score" localSheetId="9">#REF!</definedName>
    <definedName name="Community_Impacts_Score">#REF!</definedName>
    <definedName name="E_Concerns_Score" localSheetId="8">#REF!</definedName>
    <definedName name="E_Concerns_Score" localSheetId="16">#REF!</definedName>
    <definedName name="E_Concerns_Score" localSheetId="2">#REF!</definedName>
    <definedName name="E_Concerns_Score" localSheetId="9">#REF!</definedName>
    <definedName name="E_Concerns_Score">#REF!</definedName>
    <definedName name="E_Discrimination_Score" localSheetId="8">#REF!</definedName>
    <definedName name="E_Discrimination_Score" localSheetId="16">#REF!</definedName>
    <definedName name="E_Discrimination_Score" localSheetId="2">#REF!</definedName>
    <definedName name="E_Discrimination_Score" localSheetId="9">#REF!</definedName>
    <definedName name="E_Discrimination_Score">#REF!</definedName>
    <definedName name="E_Health_Score" localSheetId="8">#REF!</definedName>
    <definedName name="E_Health_Score" localSheetId="16">#REF!</definedName>
    <definedName name="E_Health_Score" localSheetId="2">#REF!</definedName>
    <definedName name="E_Health_Score" localSheetId="9">#REF!</definedName>
    <definedName name="E_Health_Score">#REF!</definedName>
    <definedName name="E_Terms_Score" localSheetId="8">#REF!</definedName>
    <definedName name="E_Terms_Score" localSheetId="16">#REF!</definedName>
    <definedName name="E_Terms_Score" localSheetId="2">#REF!</definedName>
    <definedName name="E_Terms_Score" localSheetId="9">#REF!</definedName>
    <definedName name="E_Terms_Score">#REF!</definedName>
    <definedName name="E_Wages_Score" localSheetId="8">#REF!</definedName>
    <definedName name="E_Wages_Score" localSheetId="16">#REF!</definedName>
    <definedName name="E_Wages_Score" localSheetId="2">#REF!</definedName>
    <definedName name="E_Wages_Score" localSheetId="9">#REF!</definedName>
    <definedName name="E_Wages_Score">#REF!</definedName>
    <definedName name="Encroachment_Score" localSheetId="8">#REF!</definedName>
    <definedName name="Encroachment_Score" localSheetId="16">#REF!</definedName>
    <definedName name="Encroachment_Score" localSheetId="2">#REF!</definedName>
    <definedName name="Encroachment_Score" localSheetId="9">#REF!</definedName>
    <definedName name="Encroachment_Score">#REF!</definedName>
    <definedName name="Energy_Score" localSheetId="8">#REF!</definedName>
    <definedName name="Energy_Score" localSheetId="16">#REF!</definedName>
    <definedName name="Energy_Score" localSheetId="2">#REF!</definedName>
    <definedName name="Energy_Score" localSheetId="9">#REF!</definedName>
    <definedName name="Energy_Score">#REF!</definedName>
    <definedName name="Ethics_Score" localSheetId="8">#REF!</definedName>
    <definedName name="Ethics_Score" localSheetId="16">#REF!</definedName>
    <definedName name="Ethics_Score" localSheetId="2">#REF!</definedName>
    <definedName name="Ethics_Score" localSheetId="9">#REF!</definedName>
    <definedName name="Ethics_Score">#REF!</definedName>
    <definedName name="GHG_Score" localSheetId="8">#REF!</definedName>
    <definedName name="GHG_Score" localSheetId="16">#REF!</definedName>
    <definedName name="GHG_Score" localSheetId="2">#REF!</definedName>
    <definedName name="GHG_Score" localSheetId="9">#REF!</definedName>
    <definedName name="GHG_Score">#REF!</definedName>
    <definedName name="Governance_Score" localSheetId="8">#REF!</definedName>
    <definedName name="Governance_Score" localSheetId="16">#REF!</definedName>
    <definedName name="Governance_Score" localSheetId="2">#REF!</definedName>
    <definedName name="Governance_Score" localSheetId="9">#REF!</definedName>
    <definedName name="Governance_Score">#REF!</definedName>
    <definedName name="Investments_Score" localSheetId="8">#REF!</definedName>
    <definedName name="Investments_Score" localSheetId="16">#REF!</definedName>
    <definedName name="Investments_Score" localSheetId="2">#REF!</definedName>
    <definedName name="Investments_Score" localSheetId="9">#REF!</definedName>
    <definedName name="Investments_Score">#REF!</definedName>
    <definedName name="Lobbying_Score" localSheetId="8">#REF!</definedName>
    <definedName name="Lobbying_Score" localSheetId="16">#REF!</definedName>
    <definedName name="Lobbying_Score" localSheetId="2">#REF!</definedName>
    <definedName name="Lobbying_Score" localSheetId="9">#REF!</definedName>
    <definedName name="Lobbying_Score">#REF!</definedName>
    <definedName name="Non_GHG_Score" localSheetId="8">#REF!</definedName>
    <definedName name="Non_GHG_Score" localSheetId="16">#REF!</definedName>
    <definedName name="Non_GHG_Score" localSheetId="2">#REF!</definedName>
    <definedName name="Non_GHG_Score" localSheetId="9">#REF!</definedName>
    <definedName name="Non_GHG_Score">#REF!</definedName>
    <definedName name="Overall_ESG_Score" localSheetId="8">#REF!</definedName>
    <definedName name="Overall_ESG_Score" localSheetId="16">#REF!</definedName>
    <definedName name="Overall_ESG_Score" localSheetId="2">#REF!</definedName>
    <definedName name="Overall_ESG_Score" localSheetId="9">#REF!</definedName>
    <definedName name="Overall_ESG_Score">#REF!</definedName>
    <definedName name="_xlnm.Print_Area" localSheetId="19">'Capitals Scores'!$A$1:$F$38</definedName>
    <definedName name="_xlnm.Print_Area" localSheetId="18">'SDGs Scores'!$A$1:$L$76</definedName>
    <definedName name="Procurement_Score" localSheetId="8">#REF!</definedName>
    <definedName name="Procurement_Score" localSheetId="16">#REF!</definedName>
    <definedName name="Procurement_Score" localSheetId="2">#REF!</definedName>
    <definedName name="Procurement_Score" localSheetId="15">#REF!</definedName>
    <definedName name="Procurement_Score" localSheetId="9">#REF!</definedName>
    <definedName name="Procurement_Score">#REF!</definedName>
    <definedName name="Taxes_Score" localSheetId="8">#REF!</definedName>
    <definedName name="Taxes_Score" localSheetId="16">#REF!</definedName>
    <definedName name="Taxes_Score" localSheetId="2">#REF!</definedName>
    <definedName name="Taxes_Score" localSheetId="9">#REF!</definedName>
    <definedName name="Taxes_Score">#REF!</definedName>
    <definedName name="Waste_Score" localSheetId="8">#REF!</definedName>
    <definedName name="Waste_Score" localSheetId="16">#REF!</definedName>
    <definedName name="Waste_Score" localSheetId="2">#REF!</definedName>
    <definedName name="Waste_Score" localSheetId="9">#REF!</definedName>
    <definedName name="Waste_Score">#REF!</definedName>
    <definedName name="Water_Score" localSheetId="8">#REF!</definedName>
    <definedName name="Water_Score" localSheetId="16">#REF!</definedName>
    <definedName name="Water_Score" localSheetId="2">#REF!</definedName>
    <definedName name="Water_Score" localSheetId="9">#REF!</definedName>
    <definedName name="Water_Scor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6" i="88" l="1"/>
  <c r="O26" i="88"/>
  <c r="N26" i="88"/>
  <c r="C19" i="42"/>
  <c r="C21" i="81" l="1"/>
  <c r="E16" i="67" s="1"/>
  <c r="C49" i="36" l="1"/>
  <c r="C56" i="36" s="1"/>
  <c r="K18" i="36"/>
  <c r="C54" i="36" s="1"/>
  <c r="E34" i="54" l="1"/>
  <c r="E32" i="54"/>
  <c r="G41" i="53"/>
  <c r="G39" i="53"/>
  <c r="E29" i="67"/>
  <c r="E27" i="67"/>
  <c r="M26" i="88" l="1"/>
  <c r="L26" i="88"/>
  <c r="C21" i="41" l="1"/>
  <c r="K26" i="88"/>
  <c r="C23" i="44"/>
  <c r="K27" i="88" l="1"/>
  <c r="E15" i="67" s="1"/>
  <c r="D17" i="54" s="1"/>
  <c r="F53" i="53" l="1"/>
  <c r="N16" i="82"/>
  <c r="N15" i="82"/>
  <c r="N14" i="82"/>
  <c r="N13" i="82"/>
  <c r="N12" i="82"/>
  <c r="N11" i="82"/>
  <c r="N10" i="82"/>
  <c r="N5" i="82"/>
  <c r="I17" i="82" l="1"/>
  <c r="E23" i="67" s="1"/>
  <c r="F63" i="53" s="1"/>
  <c r="D16" i="54"/>
  <c r="E16" i="54" s="1"/>
  <c r="F57" i="53"/>
  <c r="D27" i="54" l="1"/>
  <c r="F72" i="53"/>
  <c r="F51" i="53"/>
  <c r="C21" i="48"/>
  <c r="E21" i="67" s="1"/>
  <c r="E20" i="67"/>
  <c r="D24" i="54" s="1"/>
  <c r="E18" i="67"/>
  <c r="C14" i="40"/>
  <c r="E17" i="67" s="1"/>
  <c r="D21" i="54" s="1"/>
  <c r="C15" i="38"/>
  <c r="E13" i="67" s="1"/>
  <c r="D20" i="54" s="1"/>
  <c r="C33" i="36"/>
  <c r="C55" i="36" l="1"/>
  <c r="D22" i="54"/>
  <c r="F64" i="53"/>
  <c r="F66" i="53"/>
  <c r="F67" i="53"/>
  <c r="F58" i="53"/>
  <c r="D25" i="54"/>
  <c r="F73" i="53"/>
  <c r="C57" i="36" l="1"/>
  <c r="E12" i="67" s="1"/>
  <c r="C16" i="37"/>
  <c r="E14" i="67" s="1"/>
  <c r="C14" i="35"/>
  <c r="E11" i="67" s="1"/>
  <c r="C13" i="31"/>
  <c r="E10" i="67" s="1"/>
  <c r="D19" i="54" l="1"/>
  <c r="F56" i="53"/>
  <c r="J56" i="53" s="1"/>
  <c r="L56" i="53"/>
  <c r="F55" i="53"/>
  <c r="D18" i="54"/>
  <c r="F54" i="53"/>
  <c r="D15" i="54"/>
  <c r="F52" i="53"/>
  <c r="D14" i="54"/>
  <c r="K56" i="53" l="1"/>
  <c r="K36" i="74"/>
  <c r="K21" i="74" l="1"/>
  <c r="E25" i="67" l="1"/>
  <c r="E19" i="67"/>
  <c r="E24" i="67" s="1"/>
  <c r="D23" i="54" l="1"/>
  <c r="F65" i="53"/>
  <c r="E30" i="54"/>
  <c r="G37" i="53"/>
  <c r="J63" i="53" l="1"/>
  <c r="J51" i="53" l="1"/>
  <c r="I63" i="53"/>
  <c r="J72" i="53"/>
  <c r="H63" i="53"/>
  <c r="E26" i="67"/>
  <c r="E28" i="67" s="1"/>
  <c r="E30" i="67" s="1"/>
  <c r="G25" i="54"/>
  <c r="J73" i="53"/>
  <c r="J74" i="53" l="1"/>
  <c r="G34" i="53" s="1"/>
  <c r="R34" i="53" s="1"/>
  <c r="N53" i="53"/>
  <c r="I73" i="53"/>
  <c r="G73" i="53"/>
  <c r="K73" i="53"/>
  <c r="H73" i="53"/>
  <c r="F24" i="54" l="1"/>
  <c r="J66" i="53"/>
  <c r="J68" i="53" s="1"/>
  <c r="G23" i="53" l="1"/>
  <c r="R23" i="53" s="1"/>
  <c r="F23" i="54"/>
  <c r="F22" i="54"/>
  <c r="I67" i="53" l="1"/>
  <c r="K65" i="53"/>
  <c r="L65" i="53"/>
  <c r="F21" i="54"/>
  <c r="H64" i="53" l="1"/>
  <c r="H68" i="53" s="1"/>
  <c r="I64" i="53"/>
  <c r="G64" i="53"/>
  <c r="K64" i="53"/>
  <c r="L64" i="53"/>
  <c r="I68" i="53" l="1"/>
  <c r="G21" i="53" s="1"/>
  <c r="R21" i="53" s="1"/>
  <c r="G20" i="53"/>
  <c r="R20" i="53" s="1"/>
  <c r="E17" i="54"/>
  <c r="H53" i="53" l="1"/>
  <c r="N54" i="53" s="1"/>
  <c r="K53" i="53"/>
  <c r="L53" i="53"/>
  <c r="E20" i="54"/>
  <c r="L58" i="53" l="1"/>
  <c r="K58" i="53"/>
  <c r="E18" i="54"/>
  <c r="J55" i="53"/>
  <c r="E19" i="54" l="1"/>
  <c r="L55" i="53"/>
  <c r="K55" i="53"/>
  <c r="J57" i="53" l="1"/>
  <c r="J59" i="53" s="1"/>
  <c r="G30" i="53" l="1"/>
  <c r="R30" i="53" s="1"/>
  <c r="L57" i="53"/>
  <c r="K57" i="53"/>
  <c r="E14" i="54"/>
  <c r="K72" i="53"/>
  <c r="K74" i="53" s="1"/>
  <c r="G63" i="53"/>
  <c r="G68" i="53" s="1"/>
  <c r="H51" i="53"/>
  <c r="H59" i="53" s="1"/>
  <c r="G51" i="53"/>
  <c r="G72" i="53"/>
  <c r="G74" i="53" s="1"/>
  <c r="L51" i="53"/>
  <c r="K63" i="53"/>
  <c r="K68" i="53" s="1"/>
  <c r="I51" i="53"/>
  <c r="I59" i="53" s="1"/>
  <c r="I72" i="53"/>
  <c r="I74" i="53" s="1"/>
  <c r="H72" i="53"/>
  <c r="H74" i="53" s="1"/>
  <c r="L63" i="53"/>
  <c r="L68" i="53" s="1"/>
  <c r="K51" i="53"/>
  <c r="E27" i="54"/>
  <c r="F27" i="54"/>
  <c r="F28" i="54" s="1"/>
  <c r="G27" i="54"/>
  <c r="G28" i="54" s="1"/>
  <c r="E15" i="54"/>
  <c r="I54" i="53"/>
  <c r="E28" i="54" l="1"/>
  <c r="E29" i="54" s="1"/>
  <c r="E31" i="54" s="1"/>
  <c r="E33" i="54" s="1"/>
  <c r="E35" i="54" s="1"/>
  <c r="L59" i="53"/>
  <c r="K59" i="53"/>
  <c r="G35" i="53"/>
  <c r="R35" i="53" s="1"/>
  <c r="G19" i="53"/>
  <c r="G26" i="53"/>
  <c r="R26" i="53" s="1"/>
  <c r="G52" i="53"/>
  <c r="G59" i="53" s="1"/>
  <c r="R19" i="53" l="1"/>
  <c r="G29" i="53"/>
  <c r="R29" i="53" s="1"/>
  <c r="G22" i="53"/>
  <c r="R22" i="53" s="1"/>
  <c r="G27" i="53"/>
  <c r="R27" i="53" s="1"/>
  <c r="G28" i="53"/>
  <c r="R28" i="53" s="1"/>
  <c r="G33" i="53"/>
  <c r="R33" i="53" s="1"/>
  <c r="G24" i="53"/>
  <c r="R24" i="53" s="1"/>
  <c r="G32" i="53"/>
  <c r="R32" i="53" s="1"/>
  <c r="G25" i="53" l="1"/>
  <c r="R25" i="53" s="1"/>
  <c r="G31" i="53"/>
  <c r="R31" i="53" s="1"/>
  <c r="G36" i="53" l="1"/>
  <c r="G38" i="53" s="1"/>
  <c r="G40" i="53" s="1"/>
  <c r="G42" i="53" s="1"/>
</calcChain>
</file>

<file path=xl/sharedStrings.xml><?xml version="1.0" encoding="utf-8"?>
<sst xmlns="http://schemas.openxmlformats.org/spreadsheetml/2006/main" count="1009" uniqueCount="867">
  <si>
    <t>Yes</t>
  </si>
  <si>
    <t>No</t>
  </si>
  <si>
    <t>Partially</t>
  </si>
  <si>
    <t>_Ctrl_1</t>
  </si>
  <si>
    <t>{"WidgetClassification":2,"State":1,"PrintType":0,"CellName":"_Ctrl_1","CellAddress":"='ESG Scores'!$O$3","WidgetName":32,"HiddenRow":1,"SheetCodeName":null,"ControlId":"","wcb":0}</t>
  </si>
  <si>
    <t>_Ctrl_2</t>
  </si>
  <si>
    <t>{"WidgetClassification":0,"State":1,"IsRequire":false,"DefaultChecked":false,"Label":"","OnLabel":"","OffLabel":"","CheckboxFlavor":1,"EnableSubmit":false,"CellName":"_Ctrl_2","CellAddress":"='ESG Scores'!$C$39","WidgetName":2,"HiddenRow":2,"SheetCodeName":null,"ControlId":"","wcb":0}</t>
  </si>
  <si>
    <t>_Ctrl_3</t>
  </si>
  <si>
    <t>{"WidgetClassification":0,"State":1,"IsRequire":false,"DefaultChecked":false,"Label":"","OnLabel":"","OffLabel":"","CheckboxFlavor":1,"EnableSubmit":false,"CellName":"_Ctrl_3","CellAddress":"='ESG Scores'!$C$40","WidgetName":2,"HiddenRow":3,"SheetCodeName":null,"ControlId":"","wcb":0}</t>
  </si>
  <si>
    <t>_Ctrl_4</t>
  </si>
  <si>
    <t>{"WidgetClassification":0,"State":1,"IsRequire":false,"DefaultChecked":false,"Label":"","OnLabel":"","OffLabel":"","CheckboxFlavor":1,"EnableSubmit":false,"CellName":"_Ctrl_4","CellAddress":"='ESG Scores'!$C$51","WidgetName":2,"HiddenRow":4,"SheetCodeName":null,"ControlId":"","wcb":0}</t>
  </si>
  <si>
    <t>_Ctrl_5</t>
  </si>
  <si>
    <t>_Ctrl_6</t>
  </si>
  <si>
    <t>_Ctrl_7</t>
  </si>
  <si>
    <t>{"WidgetClassification":0,"State":1,"IsRequired":false,"DDLDefaultRequiredText":"Please Select","ListItem":"No\r\nPartially\r\nYes","VlookupRange":"","ShowListLabel":false,"ShowDt":false,"CellName":"_Ctrl_7","CellAddress":"='ESG Scores'!$M$13","WidgetName":3,"HiddenRow":7,"SheetCodeName":null,"ControlId":"","wcb":0}</t>
  </si>
  <si>
    <t>_Ctrl_8</t>
  </si>
  <si>
    <t>[Dynamic Dropdown]</t>
  </si>
  <si>
    <t>{"WidgetClassification":0,"State":1,"IsRequired":false,"DDLDefaultRequiredText":"Please Select","ListItem":"No\r\nPartially\r\nYes","VlookupRange":"","ShowListLabel":false,"ShowDt":false,"CellName":"_Ctrl_8","CellAddress":"='ESG Scores'!$M$17","WidgetName":3,"HiddenRow":8,"SheetCodeName":null,"ControlId":"","wcb":0}</t>
  </si>
  <si>
    <t>_Ctrl_9</t>
  </si>
  <si>
    <t>{"WidgetClassification":0,"State":1,"IsRequired":false,"DDLDefaultRequiredText":"Please Select","ListItem":"No\r\nPartially\r\nYes","VlookupRange":"","ShowListLabel":false,"ShowDt":false,"CellName":"_Ctrl_9","CellAddress":"='ESG Scores'!$M$18","WidgetName":3,"HiddenRow":9,"SheetCodeName":null,"ControlId":"","wcb":0}</t>
  </si>
  <si>
    <t>_Ctrl_10</t>
  </si>
  <si>
    <t>_Ctrl_11</t>
  </si>
  <si>
    <t>{"WidgetClassification":0,"State":1,"IsRequired":false,"DDLDefaultRequiredText":"Please Select","ListItem":"No\r\nPartially\r\nYes","VlookupRange":"","ShowListLabel":false,"ShowDt":false,"CellName":"_Ctrl_11","CellAddress":"='ESG Scores'!$M$22","WidgetName":3,"HiddenRow":11,"SheetCodeName":null,"ControlId":"","wcb":0}</t>
  </si>
  <si>
    <t>_Ctrl_12</t>
  </si>
  <si>
    <t>{"WidgetClassification":0,"State":1,"IsRequired":false,"DDLDefaultRequiredText":"Please Select","ListItem":"No\r\nPartially\r\nYes","VlookupRange":"","ShowListLabel":false,"ShowDt":false,"CellName":"_Ctrl_12","CellAddress":"='ESG Scores'!$M$23","WidgetName":3,"HiddenRow":12,"SheetCodeName":null,"ControlId":"","wcb":0}</t>
  </si>
  <si>
    <t>_Ctrl_13</t>
  </si>
  <si>
    <t>{"WidgetClassification":0,"State":1,"IsRequired":false,"DDLDefaultRequiredText":"Please Select","ListItem":"No\r\nPartially\r\nYes","VlookupRange":"","ShowListLabel":false,"ShowDt":false,"CellName":"_Ctrl_13","CellAddress":"='ESG Scores'!$M$24","WidgetName":3,"HiddenRow":13,"SheetCodeName":null,"ControlId":"","wcb":0}</t>
  </si>
  <si>
    <t>_Ctrl_14</t>
  </si>
  <si>
    <t>{"WidgetClassification":0,"State":1,"IsRequired":false,"DDLDefaultRequiredText":"Please Select","ListItem":"No\r\nPartially\r\nYes","VlookupRange":"","ShowListLabel":false,"ShowDt":false,"CellName":"_Ctrl_14","CellAddress":"='ESG Scores'!$M$25","WidgetName":3,"HiddenRow":14,"SheetCodeName":null,"ControlId":"","wcb":0}</t>
  </si>
  <si>
    <t>_Ctrl_15</t>
  </si>
  <si>
    <t>{"WidgetClassification":0,"State":1,"IsRequired":false,"DDLDefaultRequiredText":"Please Select","ListItem":"No\r\nPartially\r\nYes","VlookupRange":"","ShowListLabel":false,"ShowDt":false,"CellName":"_Ctrl_15","CellAddress":"='ESG Scores'!$M$20","WidgetName":3,"HiddenRow":15,"SheetCodeName":null,"ControlId":"","wcb":0}</t>
  </si>
  <si>
    <t>{"WidgetClassification":0,"State":1,"IsRequired":false,"DDLDefaultRequiredText":"Please Select","ListItem":"No\r\nPartially\r\nYes","VlookupRange":"","ShowListLabel":false,"ShowDt":false,"CellName":"_Ctrl_10","CellAddress":"='ESG Scores'!$M$19","WidgetName":3,"HiddenRow":10,"SheetCodeName":null,"ControlId":"","wcb":0}</t>
  </si>
  <si>
    <t>_Ctrl_16</t>
  </si>
  <si>
    <t>{"WidgetClassification":0,"State":1,"IsRequired":false,"DDLDefaultRequiredText":"Please Select","ListItem":"No\r\nPartially\r\nYes","VlookupRange":"","ShowListLabel":false,"ShowDt":false,"CellName":"_Ctrl_16","CellAddress":"='ESG Scores'!$M$21","WidgetName":3,"HiddenRow":16,"SheetCodeName":null,"ControlId":"","wcb":0}</t>
  </si>
  <si>
    <t>_Ctrl_17</t>
  </si>
  <si>
    <t>{"BrowserAndLocation":{"ConversionPath":"C:\\Users\\Bob Willard\\Documents\\SpreadsheetConverter","SelectedBrowsers":[]},"SpreadsheetServer":{"Username":"","Password":"","ServerUrl":"","TestUsername":"","TestPassword":""},"ConfigureSubmitDefault":{"Email":"bobwillard@sympatico.ca","Free":false,"Advanced":false,"AdvancedSecured":false,"Demo":true},"MessageBubble":{"Close":false,"TopMsg":0},"CustomizeTheme":{"Theme":"C:\\Users\\Bob Willard\\AppData\\Roaming\\SpreadsheetConverter\\V10\\SupportFiles\\themes\\bootstrap\\css\\aqua-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</si>
  <si>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_Ctrl_18</t>
  </si>
  <si>
    <t>_Ctrl_19</t>
  </si>
  <si>
    <t>_Ctrl_20</t>
  </si>
  <si>
    <t>_Ctrl_21</t>
  </si>
  <si>
    <t>_Ctrl_22</t>
  </si>
  <si>
    <t>_Ctrl_23</t>
  </si>
  <si>
    <t>_Ctrl_24</t>
  </si>
  <si>
    <t>_Ctrl_25</t>
  </si>
  <si>
    <t>{"WidgetClassification":0,"State":1,"IsRequired":false,"IsMultiline":false,"IsHidden":false,"Placeholder":"","InputType":0,"Rows":3,"IsMergeJustify":false,"CellName":"_Ctrl_25","CellAddress":"='Company Profile'!$C$11","WidgetName":4,"HiddenRow":25,"SheetCodeName":null,"ControlId":"","wcb":0}</t>
  </si>
  <si>
    <t>_Ctrl_26</t>
  </si>
  <si>
    <t>_Ctrl_27</t>
  </si>
  <si>
    <t>{"WidgetClassification":0,"State":1,"IsRequired":false,"IsMultiline":false,"IsHidden":false,"Placeholder":"","InputType":0,"Rows":3,"IsMergeJustify":false,"CellName":"_Ctrl_27","CellAddress":"='Company Profile'!$C$13","WidgetName":4,"HiddenRow":27,"SheetCodeName":null,"ControlId":"","wcb":0}</t>
  </si>
  <si>
    <t>_Ctrl_28</t>
  </si>
  <si>
    <t>{"WidgetClassification":0,"State":1,"IsRequired":false,"IsMultiline":false,"IsHidden":false,"Placeholder":"","InputType":0,"Rows":3,"IsMergeJustify":false,"CellName":"_Ctrl_28","CellAddress":"='Company Profile'!$C$14","WidgetName":4,"HiddenRow":28,"SheetCodeName":null,"ControlId":"","wcb":0}</t>
  </si>
  <si>
    <t>_Ctrl_29</t>
  </si>
  <si>
    <t>{"WidgetClassification":0,"State":1,"IsRequired":false,"IsMultiline":false,"IsHidden":false,"Placeholder":"","InputType":0,"Rows":3,"IsMergeJustify":false,"CellName":"_Ctrl_29","CellAddress":"='Company Profile'!$C$15","WidgetName":4,"HiddenRow":29,"SheetCodeName":null,"ControlId":"","wcb":0}</t>
  </si>
  <si>
    <t>_Ctrl_30</t>
  </si>
  <si>
    <t>{"WidgetClassification":0,"State":1,"IsRequired":false,"IsMultiline":false,"IsHidden":false,"Placeholder":"","InputType":0,"Rows":3,"IsMergeJustify":false,"CellName":"_Ctrl_30","CellAddress":"='Company Profile'!$C$16","WidgetName":4,"HiddenRow":30,"SheetCodeName":null,"ControlId":"","wcb":0}</t>
  </si>
  <si>
    <t>_Ctrl_31</t>
  </si>
  <si>
    <t>{"WidgetClassification":0,"State":1,"IsRequired":false,"IsMultiline":false,"IsHidden":false,"Placeholder":"","InputType":0,"Rows":3,"IsMergeJustify":false,"CellName":"_Ctrl_31","CellAddress":"='Company Profile'!$C$17","WidgetName":4,"HiddenRow":31,"SheetCodeName":null,"ControlId":"","wcb":0}</t>
  </si>
  <si>
    <t>_Ctrl_32</t>
  </si>
  <si>
    <t>{"WidgetClassification":0,"State":1,"IsRequired":false,"IsMultiline":false,"IsHidden":false,"Placeholder":"Date the company began","InputType":0,"Rows":3,"IsMergeJustify":false,"CellName":"_Ctrl_19","CellAddress":"='Company Profile'!$C$5","WidgetName":4,"HiddenRow":19,"SheetCodeName":null,"ControlId":"","wcb":0}</t>
  </si>
  <si>
    <t>{"WidgetClassification":0,"State":1,"IsRequired":false,"IsMultiline":true,"IsHidden":false,"Placeholder":"Official company name","InputType":0,"Rows":3,"IsMergeJustify":false,"CellName":"_Ctrl_18","CellAddress":"='Company Profile'!$C$4","WidgetName":4,"HiddenRow":18,"SheetCodeName":null,"ControlId":"","wcb":0}</t>
  </si>
  <si>
    <t>{"WidgetClassification":0,"State":1,"IsRequired":false,"IsMultiline":false,"IsHidden":false,"Placeholder":"Company mailing address","InputType":0,"Rows":3,"IsMergeJustify":false,"CellName":"_Ctrl_20","CellAddress":"='Company Profile'!$C$6","WidgetName":4,"HiddenRow":20,"SheetCodeName":null,"ControlId":"","wcb":0}</t>
  </si>
  <si>
    <t>{"WidgetClassification":0,"State":1,"IsRequired":false,"IsMultiline":false,"IsHidden":false,"Placeholder":"Main company phone number","InputType":0,"Rows":3,"IsMergeJustify":false,"CellName":"_Ctrl_21","CellAddress":"='Company Profile'!$C$7","WidgetName":4,"HiddenRow":21,"SheetCodeName":null,"ControlId":"","wcb":0}</t>
  </si>
  <si>
    <t>{"WidgetClassification":0,"State":1,"IsRequired":false,"IsMultiline":false,"IsHidden":false,"Placeholder":"URL of company website","InputType":0,"Rows":3,"IsMergeJustify":false,"CellName":"_Ctrl_23","CellAddress":"='Company Profile'!$C$8","WidgetName":4,"HiddenRow":23,"SheetCodeName":null,"ControlId":"","wcb":0}</t>
  </si>
  <si>
    <t>{"WidgetClassification":0,"State":1,"IsRequired":false,"IsMultiline":true,"IsHidden":false,"Placeholder":"Brief description of the company","InputType":0,"Rows":3,"IsMergeJustify":false,"CellName":"_Ctrl_24","CellAddress":"='Company Profile'!$C$10","WidgetName":4,"HiddenRow":24,"SheetCodeName":null,"ControlId":"","wcb":0}</t>
  </si>
  <si>
    <t>{"WidgetClassification":0,"State":1,"IsRequired":false,"IsMultiline":true,"IsHidden":false,"Placeholder":"Name of company sector","InputType":0,"Rows":3,"IsMergeJustify":false,"CellName":"_Ctrl_22","CellAddress":"='Company Profile'!$C$9","WidgetName":4,"HiddenRow":22,"SheetCodeName":null,"ControlId":"","wcb":0}</t>
  </si>
  <si>
    <t>_Ctrl_33</t>
  </si>
  <si>
    <t>{"WidgetClassification":0,"State":1,"IsRequired":false,"IsMultiline":false,"IsHidden":false,"Placeholder":"Currency","InputType":0,"Rows":3,"IsMergeJustify":false,"CellName":"_Ctrl_33","CellAddress":"='Company Profile'!$D$11","WidgetName":4,"HiddenRow":33,"SheetCodeName":null,"ControlId":"","wcb":0}</t>
  </si>
  <si>
    <t>{"WidgetClassification":0,"State":1,"IsRequired":false,"IsMultiline":true,"IsHidden":false,"Placeholder":"Name, title, email address, phone number","InputType":0,"Rows":3,"IsMergeJustify":false,"CellName":"_Ctrl_32","CellAddress":"='Company Profile'!$C$18","WidgetName":4,"HiddenRow":32,"SheetCodeName":null,"ControlId":"","wcb":0}</t>
  </si>
  <si>
    <t>{"WidgetClassification":0,"State":1,"IsRequired":false,"IsMultiline":true,"IsHidden":false,"Placeholder":"Full name, title, email address, phone number","InputType":0,"Rows":3,"IsMergeJustify":false,"CellName":"_Ctrl_26","CellAddress":"='Company Profile'!$C$12","WidgetName":4,"HiddenRow":26,"SheetCodeName":null,"ControlId":"","wcb":0}</t>
  </si>
  <si>
    <t>_Ctrl_34</t>
  </si>
  <si>
    <t>{"WidgetClassification":0,"State":1,"IsRequired":false,"IsMultiline":false,"IsHidden":false,"Placeholder":"Date the company began","InputType":0,"Rows":3,"IsMergeJustify":false,"CellName":"_Ctrl_34","CellAddress":"='Company Profile'!$C$4","WidgetName":4,"HiddenRow":34,"SheetCodeName":null,"ControlId":"","wcb":0}</t>
  </si>
  <si>
    <t>_Ctrl_35</t>
  </si>
  <si>
    <t>{"WidgetClassification":0,"State":1,"IsRequired":false,"DDLDefaultRequiredText":"Please Select","ListItem":"No\r\nPartially\r\nYes","VlookupRange":"","ShowListLabel":false,"ShowDt":false,"CellName":"_Ctrl_35","CellAddress":"='Materials'!$C$13","WidgetName":3,"HiddenRow":35,"SheetCodeName":null,"ControlId":"","wcb":0}</t>
  </si>
  <si>
    <t>Comparison of Sustainability Frameworks</t>
  </si>
  <si>
    <t>_Ctrl_36</t>
  </si>
  <si>
    <t>{"WidgetClassification":0,"State":1,"IsRequired":false,"IsMultiline":false,"IsHidden":false,"Placeholder":"","InputType":0,"Rows":3,"IsMergeJustify":false,"CellName":"_Ctrl_36","CellAddress":"='Energy'!$B$6","WidgetName":4,"HiddenRow":36,"SheetCodeName":null,"ControlId":"","wcb":0}</t>
  </si>
  <si>
    <t>_Ctrl_37</t>
  </si>
  <si>
    <t>{"WidgetClassification":0,"State":1,"IsRequired":false,"IsMultiline":false,"IsHidden":false,"Placeholder":"","InputType":0,"Rows":3,"IsMergeJustify":false,"CellName":"_Ctrl_37","CellAddress":"='Energy'!$B$7","WidgetName":4,"HiddenRow":37,"SheetCodeName":null,"ControlId":"","wcb":0}</t>
  </si>
  <si>
    <t>_Ctrl_38</t>
  </si>
  <si>
    <t>{"WidgetClassification":0,"State":1,"IsRequired":false,"IsMultiline":false,"IsHidden":false,"Placeholder":"","InputType":0,"Rows":3,"IsMergeJustify":false,"CellName":"_Ctrl_38","CellAddress":"='Energy'!$B$12","WidgetName":4,"HiddenRow":38,"SheetCodeName":null,"ControlId":"","wcb":0}</t>
  </si>
  <si>
    <t>_Ctrl_39</t>
  </si>
  <si>
    <t>{"WidgetClassification":0,"State":1,"IsRequired":false,"IsMultiline":false,"IsHidden":false,"Placeholder":"","InputType":0,"Rows":3,"IsMergeJustify":false,"CellName":"_Ctrl_39","CellAddress":"='Energy'!$B$13","WidgetName":4,"HiddenRow":39,"SheetCodeName":null,"ControlId":"","wcb":0}</t>
  </si>
  <si>
    <t>_Ctrl_40</t>
  </si>
  <si>
    <t>{"WidgetClassification":0,"State":1,"IsRequired":false,"IsMultiline":false,"IsHidden":false,"Placeholder":"","InputType":0,"Rows":3,"IsMergeJustify":false,"CellName":"_Ctrl_40","CellAddress":"='Energy'!$B$14","WidgetName":4,"HiddenRow":40,"SheetCodeName":null,"ControlId":"","wcb":0}</t>
  </si>
  <si>
    <t>_Ctrl_41</t>
  </si>
  <si>
    <t>{"WidgetClassification":0,"State":1,"IsRequired":false,"IsMultiline":false,"IsHidden":false,"Placeholder":"","InputType":0,"Rows":3,"IsMergeJustify":false,"CellName":"_Ctrl_41","CellAddress":"='Energy'!$J$8","WidgetName":4,"HiddenRow":41,"SheetCodeName":null,"ControlId":"","wcb":0}</t>
  </si>
  <si>
    <t>_Ctrl_42</t>
  </si>
  <si>
    <t>{"WidgetClassification":0,"State":1,"IsRequired":false,"IsMultiline":false,"IsHidden":false,"Placeholder":"","InputType":0,"Rows":3,"IsMergeJustify":false,"CellName":"_Ctrl_42","CellAddress":"='Energy'!$J$9","WidgetName":4,"HiddenRow":42,"SheetCodeName":null,"ControlId":"","wcb":0}</t>
  </si>
  <si>
    <t>_Ctrl_43</t>
  </si>
  <si>
    <t>{"WidgetClassification":0,"State":1,"IsRequired":false,"IsMultiline":true,"IsHidden":false,"Placeholder":"Comments","InputType":0,"Rows":3,"IsMergeJustify":false,"CellName":"_Ctrl_43","CellAddress":"='Energy'!$C$11","WidgetName":4,"HiddenRow":43,"SheetCodeName":null,"ControlId":"","wcb":0}</t>
  </si>
  <si>
    <t>_Ctrl_44</t>
  </si>
  <si>
    <t>{"WidgetClassification":0,"State":1,"IsRequired":false,"IsMultiline":false,"IsHidden":false,"Placeholder":"","InputType":0,"Rows":3,"IsMergeJustify":false,"CellName":"_Ctrl_44","CellAddress":"='Energy'!$B$18","WidgetName":4,"HiddenRow":44,"SheetCodeName":null,"ControlId":"","wcb":0}</t>
  </si>
  <si>
    <t>_Ctrl_45</t>
  </si>
  <si>
    <t>{"WidgetClassification":0,"State":1,"IsRequired":false,"IsMultiline":false,"IsHidden":false,"Placeholder":"","InputType":0,"Rows":3,"IsMergeJustify":false,"CellName":"_Ctrl_45","CellAddress":"='Energy'!$B$19","WidgetName":4,"HiddenRow":45,"SheetCodeName":null,"ControlId":"","wcb":0}</t>
  </si>
  <si>
    <t>_Ctrl_46</t>
  </si>
  <si>
    <t>{"WidgetClassification":0,"State":1,"IsRequired":false,"IsMultiline":false,"IsHidden":false,"Placeholder":"","InputType":0,"Rows":3,"IsMergeJustify":false,"CellName":"_Ctrl_46","CellAddress":"='Energy'!$B$20","WidgetName":4,"HiddenRow":46,"SheetCodeName":null,"ControlId":"","wcb":0}</t>
  </si>
  <si>
    <t>_Ctrl_47</t>
  </si>
  <si>
    <t>{"WidgetClassification":0,"State":1,"IsRequired":false,"IsMultiline":false,"IsHidden":false,"Placeholder":"","InputType":0,"Rows":3,"IsMergeJustify":false,"CellName":"_Ctrl_47","CellAddress":"='Energy'!$B$21","WidgetName":4,"HiddenRow":47,"SheetCodeName":null,"ControlId":"","wcb":0}</t>
  </si>
  <si>
    <t>_Ctrl_48</t>
  </si>
  <si>
    <t>{"WidgetClassification":0,"State":1,"IsRequired":false,"IsMultiline":false,"IsHidden":false,"Placeholder":"","InputType":0,"Rows":3,"IsMergeJustify":false,"CellName":"_Ctrl_48","CellAddress":"='Energy'!$B$22","WidgetName":4,"HiddenRow":48,"SheetCodeName":null,"ControlId":"","wcb":0}</t>
  </si>
  <si>
    <t>_Ctrl_49</t>
  </si>
  <si>
    <t>_Ctrl_50</t>
  </si>
  <si>
    <t>{"WidgetClassification":0,"State":1,"IsRequired":false,"IsMultiline":false,"IsHidden":false,"Placeholder":"","InputType":0,"Rows":3,"IsMergeJustify":false,"CellName":"_Ctrl_50","CellAddress":"='Energy'!$J$23","WidgetName":4,"HiddenRow":50,"SheetCodeName":null,"ControlId":"","wcb":0}</t>
  </si>
  <si>
    <t>_Ctrl_51</t>
  </si>
  <si>
    <t>{"WidgetClassification":0,"State":1,"IsRequired":false,"IsMultiline":false,"IsHidden":false,"Placeholder":"","InputType":0,"Rows":3,"IsMergeJustify":false,"CellName":"_Ctrl_51","CellAddress":"='Energy'!$J$24","WidgetName":4,"HiddenRow":51,"SheetCodeName":null,"ControlId":"","wcb":0}</t>
  </si>
  <si>
    <t xml:space="preserve">   Water</t>
  </si>
  <si>
    <t xml:space="preserve">   We monitor and record our product and packaging waste.</t>
  </si>
  <si>
    <t xml:space="preserve">   Encroachment</t>
  </si>
  <si>
    <t>_Ctrl_52</t>
  </si>
  <si>
    <t>{"WidgetClassification":0,"State":1,"IsRequired":false,"IsMultiline":false,"IsHidden":false,"Placeholder":"","InputType":0,"Rows":3,"IsMergeJustify":false,"CellName":"_Ctrl_52","CellAddress":"='Encroachment'!$J$9","WidgetName":4,"HiddenRow":52,"SheetCodeName":null,"ControlId":"","wcb":0}</t>
  </si>
  <si>
    <t>_Ctrl_53</t>
  </si>
  <si>
    <t>_Ctrl_54</t>
  </si>
  <si>
    <t>_Ctrl_55</t>
  </si>
  <si>
    <t>_Ctrl_56</t>
  </si>
  <si>
    <t>_Ctrl_57</t>
  </si>
  <si>
    <t>_Ctrl_58</t>
  </si>
  <si>
    <t>_Ctrl_59</t>
  </si>
  <si>
    <t>{"WidgetClassification":0,"State":1,"IsRequired":false,"IsMultiline":true,"IsHidden":false,"Placeholder":"","InputType":0,"Rows":3,"IsMergeJustify":false,"CellName":"_Ctrl_59","CellAddress":"='Water'!$D$34","WidgetName":4,"HiddenRow":59,"SheetCodeName":null,"ControlId":"","wcb":0}</t>
  </si>
  <si>
    <t>{"WidgetClassification":0,"State":1,"IsRequired":false,"IsMultiline":true,"IsHidden":false,"Placeholder":"","InputType":0,"Rows":3,"IsMergeJustify":false,"CellName":"_Ctrl_58","CellAddress":"='Water'!$C$23","WidgetName":4,"HiddenRow":58,"SheetCodeName":null,"ControlId":"","wcb":0}</t>
  </si>
  <si>
    <t>{"WidgetClassification":0,"State":1,"IsRequired":false,"IsMultiline":true,"IsHidden":false,"Placeholder":"","InputType":0,"Rows":3,"IsMergeJustify":false,"CellName":"_Ctrl_57","CellAddress":"='Water'!$C$11","WidgetName":4,"HiddenRow":57,"SheetCodeName":null,"ControlId":"","wcb":0}</t>
  </si>
  <si>
    <t>{"WidgetClassification":0,"State":1,"IsRequired":false,"IsMultiline":true,"IsHidden":false,"Placeholder":"","InputType":0,"Rows":3,"IsMergeJustify":false,"CellName":"_Ctrl_49","CellAddress":"='Energy'!$D$22","WidgetName":4,"HiddenRow":49,"SheetCodeName":null,"ControlId":"","wcb":0}</t>
  </si>
  <si>
    <t>_Ctrl_60</t>
  </si>
  <si>
    <t>{"WidgetClassification":0,"State":1,"IsRequired":false,"IsMultiline":true,"IsHidden":false,"Placeholder":"","InputType":0,"Rows":3,"IsMergeJustify":false,"CellName":"_Ctrl_60","CellAddress":"='Supplies'!$C$51","WidgetName":4,"HiddenRow":60,"SheetCodeName":null,"ControlId":"","wcb":0}</t>
  </si>
  <si>
    <t>_Ctrl_61</t>
  </si>
  <si>
    <t>{"WidgetClassification":0,"State":1,"IsRequired":false,"IsMultiline":true,"IsHidden":false,"Placeholder":"","InputType":0,"Rows":3,"IsMergeJustify":false,"CellName":"_Ctrl_61","CellAddress":"='Supplies'!$C$65","WidgetName":4,"HiddenRow":61,"SheetCodeName":null,"ControlId":"","wcb":0}</t>
  </si>
  <si>
    <t>_Ctrl_62</t>
  </si>
  <si>
    <t>{"WidgetClassification":0,"State":1,"IsRequired":false,"IsMultiline":true,"IsHidden":false,"Placeholder":"","InputType":0,"Rows":3,"IsMergeJustify":false,"CellName":"_Ctrl_62","CellAddress":"='Supplies'!$C$29","WidgetName":4,"HiddenRow":62,"SheetCodeName":null,"ControlId":"","wcb":0}</t>
  </si>
  <si>
    <t>_Ctrl_63</t>
  </si>
  <si>
    <t>{"WidgetClassification":0,"State":1,"IsRequired":false,"IsMultiline":true,"IsHidden":false,"Placeholder":"","InputType":0,"Rows":3,"IsMergeJustify":false,"CellName":"_Ctrl_63","CellAddress":"='Supplies'!$C$11","WidgetName":4,"HiddenRow":63,"SheetCodeName":null,"ControlId":"","wcb":0}</t>
  </si>
  <si>
    <t>{"WidgetClassification":0,"State":1,"IsRequired":false,"IsMultiline":true,"IsHidden":false,"Placeholder":"Comment or explanation","InputType":0,"Rows":3,"IsMergeJustify":false,"CellName":"_Ctrl_17","CellAddress":"='ESG Scores'!$C$26","WidgetName":4,"HiddenRow":17,"SheetCodeName":null,"ControlId":"","wcb":0}</t>
  </si>
  <si>
    <t>_Ctrl_64</t>
  </si>
  <si>
    <t>{"WidgetClassification":0,"State":1,"IsRequired":false,"IsMultiline":true,"IsHidden":false,"Placeholder":"","InputType":0,"Rows":3,"IsMergeJustify":false,"CellName":"_Ctrl_64","CellAddress":"='Governance'!$D$5","WidgetName":4,"HiddenRow":64,"SheetCodeName":null,"ControlId":"","wcb":0}</t>
  </si>
  <si>
    <t>_Ctrl_65</t>
  </si>
  <si>
    <t>{"WidgetClassification":0,"State":1,"IsRequired":false,"IsMultiline":true,"IsHidden":false,"Placeholder":"","InputType":0,"Rows":3,"IsMergeJustify":false,"CellName":"_Ctrl_65","CellAddress":"='Governance'!$D$6","WidgetName":4,"HiddenRow":65,"SheetCodeName":null,"ControlId":"","wcb":0}</t>
  </si>
  <si>
    <t>_Ctrl_66</t>
  </si>
  <si>
    <t>{"WidgetClassification":0,"State":1,"IsRequired":false,"IsMultiline":true,"IsHidden":false,"Placeholder":"","InputType":0,"Rows":3,"IsMergeJustify":false,"CellName":"_Ctrl_66","CellAddress":"='Governance'!$D$7","WidgetName":4,"HiddenRow":66,"SheetCodeName":null,"ControlId":"","wcb":0}</t>
  </si>
  <si>
    <t>{"WidgetClassification":0,"State":1,"IsRequired":false,"IsMultiline":true,"IsHidden":false,"Placeholder":"","InputType":0,"Rows":3,"IsMergeJustify":false,"CellName":"_Ctrl_56","CellAddress":"='Waste'!$C$12","WidgetName":4,"HiddenRow":56,"SheetCodeName":null,"ControlId":"","wcb":0}</t>
  </si>
  <si>
    <t>{"WidgetClassification":0,"State":1,"IsRequired":false,"IsMultiline":true,"IsHidden":false,"Placeholder":"","InputType":0,"Rows":3,"IsMergeJustify":false,"CellName":"_Ctrl_54","CellAddress":"='Waste'!$C$25","WidgetName":4,"HiddenRow":54,"SheetCodeName":null,"ControlId":"","wcb":0}</t>
  </si>
  <si>
    <t>{"WidgetClassification":0,"State":1,"IsRequired":false,"IsMultiline":true,"IsHidden":false,"Placeholder":"","InputType":0,"Rows":3,"IsMergeJustify":false,"CellName":"_Ctrl_55","CellAddress":"='Waste'!$D$34","WidgetName":4,"HiddenRow":55,"SheetCodeName":null,"ControlId":"","wcb":0}</t>
  </si>
  <si>
    <t>_Ctrl_67</t>
  </si>
  <si>
    <t>{"WidgetClassification":0,"State":1,"IsRequired":false,"IsMultiline":true,"IsHidden":false,"Placeholder":"","InputType":0,"Rows":3,"IsMergeJustify":false,"CellName":"_Ctrl_67","CellAddress":"='Non-GHG Emissions'!$C$14","WidgetName":4,"HiddenRow":67,"SheetCodeName":null,"ControlId":"","wcb":0}</t>
  </si>
  <si>
    <t>_Ctrl_68</t>
  </si>
  <si>
    <t>{"WidgetClassification":0,"State":1,"IsRequired":false,"IsMultiline":true,"IsHidden":false,"Placeholder":"","InputType":0,"Rows":3,"IsMergeJustify":false,"CellName":"_Ctrl_68","CellAddress":"='Non-GHG Emissions'!$D$23","WidgetName":4,"HiddenRow":68,"SheetCodeName":null,"ControlId":"","wcb":0}</t>
  </si>
  <si>
    <t>{"WidgetClassification":0,"State":1,"IsRequired":false,"IsMultiline":true,"IsHidden":false,"Placeholder":"","InputType":0,"Rows":3,"IsMergeJustify":false,"CellName":"_Ctrl_53","CellAddress":"='Encroachment'!$C$10","WidgetName":4,"HiddenRow":53,"SheetCodeName":null,"ControlId":"","wcb":0}</t>
  </si>
  <si>
    <t>_Ctrl_69</t>
  </si>
  <si>
    <t>{"WidgetClassification":0,"State":1,"IsRequired":false,"IsMultiline":true,"IsHidden":false,"Placeholder":"","InputType":0,"Rows":3,"IsMergeJustify":false,"CellName":"_Ctrl_69","CellAddress":"='Encroachment'!$D$21","WidgetName":4,"HiddenRow":69,"SheetCodeName":null,"ControlId":"","wcb":0}</t>
  </si>
  <si>
    <t>_Ctrl_70</t>
  </si>
  <si>
    <t>{"WidgetClassification":0,"State":1,"IsRequired":false,"IsMultiline":true,"IsHidden":false,"Placeholder":"","InputType":0,"Rows":3,"IsMergeJustify":false,"CellName":"_Ctrl_70","CellAddress":"='Encroachment'!$D$31","WidgetName":4,"HiddenRow":70,"SheetCodeName":null,"ControlId":"","wcb":0}</t>
  </si>
  <si>
    <t xml:space="preserve">   GHG Emissions</t>
  </si>
  <si>
    <t>_Ctrl_71</t>
  </si>
  <si>
    <t>{"WidgetClassification":0,"State":1,"IsRequired":false,"IsMultiline":true,"IsHidden":false,"Placeholder":"","InputType":0,"Rows":3,"IsMergeJustify":false,"CellName":"_Ctrl_71","CellAddress":"='GHG Emissions'!$C$11","WidgetName":4,"HiddenRow":71,"SheetCodeName":null,"ControlId":"","wcb":0}</t>
  </si>
  <si>
    <t>_Ctrl_72</t>
  </si>
  <si>
    <t>{"WidgetClassification":0,"State":1,"IsRequired":false,"IsMultiline":false,"IsHidden":false,"Placeholder":"","InputType":0,"Rows":3,"IsMergeJustify":false,"CellName":"_Ctrl_72","CellAddress":"='Water'!$B$6","WidgetName":4,"HiddenRow":72,"SheetCodeName":null,"ControlId":"","wcb":0}</t>
  </si>
  <si>
    <t>_Ctrl_73</t>
  </si>
  <si>
    <t>{"WidgetClassification":0,"State":1,"IsRequired":false,"IsMultiline":false,"IsHidden":false,"Placeholder":"","InputType":0,"Rows":3,"IsMergeJustify":false,"CellName":"_Ctrl_73","CellAddress":"='Water'!$B$7","WidgetName":4,"HiddenRow":73,"SheetCodeName":null,"ControlId":"","wcb":0}</t>
  </si>
  <si>
    <t>_Ctrl_74</t>
  </si>
  <si>
    <t>{"WidgetClassification":0,"State":1,"IsRequired":false,"IsMultiline":false,"IsHidden":false,"Placeholder":"","InputType":0,"Rows":3,"IsMergeJustify":false,"CellName":"_Ctrl_74","CellAddress":"='Water'!$B$12","WidgetName":4,"HiddenRow":74,"SheetCodeName":null,"ControlId":"","wcb":0}</t>
  </si>
  <si>
    <t>_Ctrl_75</t>
  </si>
  <si>
    <t>{"WidgetClassification":0,"State":1,"IsRequired":false,"IsMultiline":false,"IsHidden":false,"Placeholder":"","InputType":0,"Rows":3,"IsMergeJustify":false,"CellName":"_Ctrl_75","CellAddress":"='Water'!$B$13","WidgetName":4,"HiddenRow":75,"SheetCodeName":null,"ControlId":"","wcb":0}</t>
  </si>
  <si>
    <t>_Ctrl_76</t>
  </si>
  <si>
    <t>{"WidgetClassification":0,"State":1,"IsRequired":false,"IsMultiline":false,"IsHidden":false,"Placeholder":"","InputType":0,"Rows":3,"IsMergeJustify":false,"CellName":"_Ctrl_76","CellAddress":"='Water'!$B$14","WidgetName":4,"HiddenRow":76,"SheetCodeName":null,"ControlId":"","wcb":0}</t>
  </si>
  <si>
    <t>_Ctrl_77</t>
  </si>
  <si>
    <t>{"WidgetClassification":0,"State":1,"IsRequired":false,"IsMultiline":false,"IsHidden":false,"Placeholder":"","InputType":0,"Rows":3,"IsMergeJustify":false,"CellName":"_Ctrl_77","CellAddress":"='Water'!$B$18","WidgetName":4,"HiddenRow":77,"SheetCodeName":null,"ControlId":"","wcb":0}</t>
  </si>
  <si>
    <t>_Ctrl_78</t>
  </si>
  <si>
    <t>{"WidgetClassification":0,"State":1,"IsRequired":false,"IsMultiline":false,"IsHidden":false,"Placeholder":"","InputType":0,"Rows":3,"IsMergeJustify":false,"CellName":"_Ctrl_78","CellAddress":"='Water'!$B$19","WidgetName":4,"HiddenRow":78,"SheetCodeName":null,"ControlId":"","wcb":0}</t>
  </si>
  <si>
    <t>_Ctrl_79</t>
  </si>
  <si>
    <t>{"WidgetClassification":0,"State":1,"IsRequired":false,"IsMultiline":false,"IsHidden":false,"Placeholder":"","InputType":0,"Rows":3,"IsMergeJustify":false,"CellName":"_Ctrl_79","CellAddress":"='Water'!$J$20","WidgetName":4,"HiddenRow":79,"SheetCodeName":null,"ControlId":"","wcb":0}</t>
  </si>
  <si>
    <t>_Ctrl_80</t>
  </si>
  <si>
    <t>{"WidgetClassification":0,"State":1,"IsRequired":false,"IsMultiline":false,"IsHidden":false,"Placeholder":"","InputType":0,"Rows":3,"IsMergeJustify":false,"CellName":"_Ctrl_80","CellAddress":"='Water'!$J$21","WidgetName":4,"HiddenRow":80,"SheetCodeName":null,"ControlId":"","wcb":0}</t>
  </si>
  <si>
    <t>_Ctrl_81</t>
  </si>
  <si>
    <t>{"WidgetClassification":0,"State":1,"IsRequired":false,"IsMultiline":false,"IsHidden":false,"Placeholder":"","InputType":0,"Rows":3,"IsMergeJustify":false,"CellName":"_Ctrl_81","CellAddress":"='Water'!$B$24","WidgetName":4,"HiddenRow":81,"SheetCodeName":null,"ControlId":"","wcb":0}</t>
  </si>
  <si>
    <t>_Ctrl_82</t>
  </si>
  <si>
    <t>{"WidgetClassification":0,"State":1,"IsRequired":false,"IsMultiline":false,"IsHidden":false,"Placeholder":"","InputType":0,"Rows":3,"IsMergeJustify":false,"CellName":"_Ctrl_82","CellAddress":"='Water'!$B$25","WidgetName":4,"HiddenRow":82,"SheetCodeName":null,"ControlId":"","wcb":0}</t>
  </si>
  <si>
    <t>_Ctrl_83</t>
  </si>
  <si>
    <t>{"WidgetClassification":0,"State":1,"IsRequired":false,"IsMultiline":false,"IsHidden":false,"Placeholder":"","InputType":0,"Rows":3,"IsMergeJustify":false,"CellName":"_Ctrl_83","CellAddress":"='Water'!$B$26","WidgetName":4,"HiddenRow":83,"SheetCodeName":null,"ControlId":"","wcb":0}</t>
  </si>
  <si>
    <t>_Ctrl_84</t>
  </si>
  <si>
    <t>{"WidgetClassification":0,"State":1,"IsRequired":false,"IsMultiline":false,"IsHidden":false,"Placeholder":"","InputType":0,"Rows":3,"IsMergeJustify":false,"CellName":"_Ctrl_84","CellAddress":"='Water'!$B$30","WidgetName":4,"HiddenRow":84,"SheetCodeName":null,"ControlId":"","wcb":0}</t>
  </si>
  <si>
    <t>_Ctrl_85</t>
  </si>
  <si>
    <t>{"WidgetClassification":0,"State":1,"IsRequired":false,"IsMultiline":false,"IsHidden":false,"Placeholder":"","InputType":0,"Rows":3,"IsMergeJustify":false,"CellName":"_Ctrl_85","CellAddress":"='Water'!$B$31","WidgetName":4,"HiddenRow":85,"SheetCodeName":null,"ControlId":"","wcb":0}</t>
  </si>
  <si>
    <t>_Ctrl_86</t>
  </si>
  <si>
    <t>{"WidgetClassification":0,"State":1,"IsRequired":false,"IsMultiline":false,"IsHidden":false,"Placeholder":"","InputType":0,"Rows":3,"IsMergeJustify":false,"CellName":"_Ctrl_86","CellAddress":"='Water'!$B$32","WidgetName":4,"HiddenRow":86,"SheetCodeName":null,"ControlId":"","wcb":0}</t>
  </si>
  <si>
    <t>_Ctrl_87</t>
  </si>
  <si>
    <t>{"WidgetClassification":0,"State":1,"IsRequired":false,"IsMultiline":false,"IsHidden":false,"Placeholder":"","InputType":0,"Rows":3,"IsMergeJustify":false,"CellName":"_Ctrl_87","CellAddress":"='Water'!$B$33","WidgetName":4,"HiddenRow":87,"SheetCodeName":null,"ControlId":"","wcb":0}</t>
  </si>
  <si>
    <t>_Ctrl_88</t>
  </si>
  <si>
    <t>{"WidgetClassification":0,"State":1,"IsRequired":false,"IsMultiline":false,"IsHidden":false,"Placeholder":"","InputType":0,"Rows":3,"IsMergeJustify":false,"CellName":"_Ctrl_88","CellAddress":"='Water'!$B$34","WidgetName":4,"HiddenRow":88,"SheetCodeName":null,"ControlId":"","wcb":0}</t>
  </si>
  <si>
    <t>_Ctrl_89</t>
  </si>
  <si>
    <t>{"WidgetClassification":0,"State":1,"IsRequired":false,"IsMultiline":false,"IsHidden":false,"Placeholder":"","InputType":0,"Rows":3,"IsMergeJustify":false,"CellName":"_Ctrl_89","CellAddress":"='Water'!$J$35","WidgetName":4,"HiddenRow":89,"SheetCodeName":null,"ControlId":"","wcb":0}</t>
  </si>
  <si>
    <t>_Ctrl_90</t>
  </si>
  <si>
    <t>{"WidgetClassification":0,"State":1,"IsRequired":false,"IsMultiline":false,"IsHidden":false,"Placeholder":"","InputType":0,"Rows":3,"IsMergeJustify":false,"CellName":"_Ctrl_90","CellAddress":"='Water'!$J$36","WidgetName":4,"HiddenRow":90,"SheetCodeName":null,"ControlId":"","wcb":0}</t>
  </si>
  <si>
    <t>_Ctrl_91</t>
  </si>
  <si>
    <t>{"WidgetClassification":0,"State":1,"IsRequired":false,"IsMultiline":false,"IsHidden":false,"Placeholder":"","InputType":0,"Rows":3,"IsMergeJustify":false,"CellName":"_Ctrl_91","CellAddress":"='Supplies'!$C$54","WidgetName":4,"HiddenRow":91,"SheetCodeName":null,"ControlId":"","wcb":0}</t>
  </si>
  <si>
    <t>_Ctrl_92</t>
  </si>
  <si>
    <t>{"WidgetClassification":0,"State":1,"IsRequired":false,"IsMultiline":false,"IsHidden":false,"Placeholder":"","InputType":0,"Rows":3,"IsMergeJustify":false,"CellName":"_Ctrl_92","CellAddress":"='Supplies'!$C$55","WidgetName":4,"HiddenRow":92,"SheetCodeName":null,"ControlId":"","wcb":0}</t>
  </si>
  <si>
    <t>_Ctrl_93</t>
  </si>
  <si>
    <t>{"WidgetClassification":0,"State":1,"IsRequired":false,"IsMultiline":false,"IsHidden":false,"Placeholder":"","InputType":0,"Rows":3,"IsMergeJustify":false,"CellName":"_Ctrl_93","CellAddress":"='Supplies'!$C$56","WidgetName":4,"HiddenRow":93,"SheetCodeName":null,"ControlId":"","wcb":0}</t>
  </si>
  <si>
    <t>_Ctrl_94</t>
  </si>
  <si>
    <t>{"WidgetClassification":0,"State":1,"IsRequired":false,"IsMultiline":false,"IsHidden":false,"Placeholder":"","InputType":0,"Rows":3,"IsMergeJustify":false,"CellName":"_Ctrl_94","CellAddress":"='Supplies'!$C$57","WidgetName":4,"HiddenRow":94,"SheetCodeName":null,"ControlId":"","wcb":0}</t>
  </si>
  <si>
    <t>_Ctrl_95</t>
  </si>
  <si>
    <t>{"WidgetClassification":0,"State":1,"IsRequired":false,"IsMultiline":false,"IsHidden":false,"Placeholder":"","InputType":0,"Rows":3,"IsMergeJustify":false,"CellName":"_Ctrl_95","CellAddress":"='Supplies'!$C$58","WidgetName":4,"HiddenRow":95,"SheetCodeName":null,"ControlId":"","wcb":0}</t>
  </si>
  <si>
    <t>_Ctrl_96</t>
  </si>
  <si>
    <t>{"WidgetClassification":0,"State":1,"IsRequired":false,"IsMultiline":false,"IsHidden":false,"Placeholder":"","InputType":0,"Rows":3,"IsMergeJustify":false,"CellName":"_Ctrl_96","CellAddress":"='Supplies'!$C$59","WidgetName":4,"HiddenRow":96,"SheetCodeName":null,"ControlId":"","wcb":0}</t>
  </si>
  <si>
    <t>_Ctrl_97</t>
  </si>
  <si>
    <t>{"WidgetClassification":0,"State":1,"IsRequired":false,"IsMultiline":false,"IsHidden":false,"Placeholder":"","InputType":0,"Rows":3,"IsMergeJustify":false,"CellName":"_Ctrl_97","CellAddress":"='Supplies'!$C$60","WidgetName":4,"HiddenRow":97,"SheetCodeName":null,"ControlId":"","wcb":0}</t>
  </si>
  <si>
    <t>_Ctrl_98</t>
  </si>
  <si>
    <t>{"WidgetClassification":0,"State":1,"IsRequired":false,"IsMultiline":false,"IsHidden":false,"Placeholder":"","InputType":0,"Rows":3,"IsMergeJustify":false,"CellName":"_Ctrl_98","CellAddress":"='Supplies'!$C$61","WidgetName":4,"HiddenRow":98,"SheetCodeName":null,"ControlId":"","wcb":0}</t>
  </si>
  <si>
    <t>_Ctrl_99</t>
  </si>
  <si>
    <t>{"WidgetClassification":0,"State":1,"IsRequired":false,"IsMultiline":false,"IsHidden":false,"Placeholder":"","InputType":0,"Rows":3,"IsMergeJustify":false,"CellName":"_Ctrl_99","CellAddress":"='Supplies'!$C$62","WidgetName":4,"HiddenRow":99,"SheetCodeName":null,"ControlId":"","wcb":0}</t>
  </si>
  <si>
    <t>_Ctrl_100</t>
  </si>
  <si>
    <t>{"WidgetClassification":0,"State":1,"IsRequired":false,"IsMultiline":false,"IsHidden":false,"Placeholder":"","InputType":0,"Rows":3,"IsMergeJustify":false,"CellName":"_Ctrl_100","CellAddress":"='GHG Emissions'!$B$12","WidgetName":4,"HiddenRow":100,"SheetCodeName":null,"ControlId":"","wcb":0}</t>
  </si>
  <si>
    <t>_Ctrl_101</t>
  </si>
  <si>
    <t>{"WidgetClassification":0,"State":1,"IsRequired":false,"IsMultiline":false,"IsHidden":false,"Placeholder":"","InputType":0,"Rows":3,"IsMergeJustify":false,"CellName":"_Ctrl_101","CellAddress":"='GHG Emissions'!$B$13","WidgetName":4,"HiddenRow":101,"SheetCodeName":null,"ControlId":"","wcb":0}</t>
  </si>
  <si>
    <t>_Ctrl_102</t>
  </si>
  <si>
    <t>{"WidgetClassification":0,"State":1,"IsRequired":false,"IsMultiline":false,"IsHidden":false,"Placeholder":"","InputType":0,"Rows":3,"IsMergeJustify":false,"CellName":"_Ctrl_102","CellAddress":"='GHG Emissions'!$B$14","WidgetName":4,"HiddenRow":102,"SheetCodeName":null,"ControlId":"","wcb":0}</t>
  </si>
  <si>
    <t>_Ctrl_103</t>
  </si>
  <si>
    <t>{"WidgetClassification":0,"State":1,"IsRequired":false,"IsMultiline":false,"IsHidden":false,"Placeholder":"","InputType":0,"Rows":3,"IsMergeJustify":false,"CellName":"_Ctrl_103","CellAddress":"='GHG Emissions'!$B$6","WidgetName":4,"HiddenRow":103,"SheetCodeName":null,"ControlId":"","wcb":0}</t>
  </si>
  <si>
    <t>_Ctrl_104</t>
  </si>
  <si>
    <t>{"WidgetClassification":0,"State":1,"IsRequired":false,"IsMultiline":false,"IsHidden":false,"Placeholder":"","InputType":0,"Rows":3,"IsMergeJustify":false,"CellName":"_Ctrl_104","CellAddress":"='GHG Emissions'!$B$7","WidgetName":4,"HiddenRow":104,"SheetCodeName":null,"ControlId":"","wcb":0}</t>
  </si>
  <si>
    <t>_Ctrl_105</t>
  </si>
  <si>
    <t>{"WidgetClassification":0,"State":1,"IsRequired":false,"IsMultiline":false,"IsHidden":false,"Placeholder":"","InputType":0,"Rows":3,"IsMergeJustify":false,"CellName":"_Ctrl_105","CellAddress":"='GHG Emissions'!$J$8","WidgetName":4,"HiddenRow":105,"SheetCodeName":null,"ControlId":"","wcb":0}</t>
  </si>
  <si>
    <t>_Ctrl_106</t>
  </si>
  <si>
    <t>{"WidgetClassification":0,"State":1,"IsRequired":false,"IsMultiline":false,"IsHidden":false,"Placeholder":"","InputType":0,"Rows":3,"IsMergeJustify":false,"CellName":"_Ctrl_106","CellAddress":"='GHG Emissions'!$J$9","WidgetName":4,"HiddenRow":106,"SheetCodeName":null,"ControlId":"","wcb":0}</t>
  </si>
  <si>
    <t>_Ctrl_107</t>
  </si>
  <si>
    <t>{"WidgetClassification":0,"State":1,"IsRequired":false,"IsMultiline":false,"IsHidden":false,"Placeholder":"","InputType":0,"Rows":3,"IsMergeJustify":false,"CellName":"_Ctrl_107","CellAddress":"='GHG Emissions'!$B$18","WidgetName":4,"HiddenRow":107,"SheetCodeName":null,"ControlId":"","wcb":0}</t>
  </si>
  <si>
    <t>_Ctrl_108</t>
  </si>
  <si>
    <t>{"WidgetClassification":0,"State":1,"IsRequired":false,"IsMultiline":false,"IsHidden":false,"Placeholder":"","InputType":0,"Rows":3,"IsMergeJustify":false,"CellName":"_Ctrl_108","CellAddress":"='GHG Emissions'!$B$19","WidgetName":4,"HiddenRow":108,"SheetCodeName":null,"ControlId":"","wcb":0}</t>
  </si>
  <si>
    <t>_Ctrl_109</t>
  </si>
  <si>
    <t>{"WidgetClassification":0,"State":1,"IsRequired":false,"IsMultiline":false,"IsHidden":false,"Placeholder":"","InputType":0,"Rows":3,"IsMergeJustify":false,"CellName":"_Ctrl_109","CellAddress":"='GHG Emissions'!$J$20","WidgetName":4,"HiddenRow":109,"SheetCodeName":null,"ControlId":"","wcb":0}</t>
  </si>
  <si>
    <t>_Ctrl_110</t>
  </si>
  <si>
    <t>{"WidgetClassification":0,"State":1,"IsRequired":false,"IsMultiline":false,"IsHidden":false,"Placeholder":"","InputType":0,"Rows":3,"IsMergeJustify":false,"CellName":"_Ctrl_110","CellAddress":"='GHG Emissions'!$J$21","WidgetName":4,"HiddenRow":110,"SheetCodeName":null,"ControlId":"","wcb":0}</t>
  </si>
  <si>
    <t>_Ctrl_111</t>
  </si>
  <si>
    <t>{"WidgetClassification":0,"State":1,"IsRequired":false,"IsMultiline":false,"IsHidden":false,"Placeholder":"","InputType":0,"Rows":3,"IsMergeJustify":false,"CellName":"_Ctrl_111","CellAddress":"='GHG Emissions'!$B$33","WidgetName":4,"HiddenRow":111,"SheetCodeName":null,"ControlId":"","wcb":0}</t>
  </si>
  <si>
    <t>_Ctrl_112</t>
  </si>
  <si>
    <t>{"WidgetClassification":0,"State":1,"IsRequired":false,"IsMultiline":false,"IsHidden":false,"Placeholder":"","InputType":0,"Rows":3,"IsMergeJustify":false,"CellName":"_Ctrl_112","CellAddress":"='GHG Emissions'!$B$34","WidgetName":4,"HiddenRow":112,"SheetCodeName":null,"ControlId":"","wcb":0}</t>
  </si>
  <si>
    <t>_Ctrl_113</t>
  </si>
  <si>
    <t>{"WidgetClassification":0,"State":1,"IsRequired":false,"IsMultiline":false,"IsHidden":false,"Placeholder":"","InputType":0,"Rows":3,"IsMergeJustify":false,"CellName":"_Ctrl_113","CellAddress":"='GHG Emissions'!$B$35","WidgetName":4,"HiddenRow":113,"SheetCodeName":null,"ControlId":"","wcb":0}</t>
  </si>
  <si>
    <t>_Ctrl_114</t>
  </si>
  <si>
    <t>{"WidgetClassification":0,"State":1,"IsRequired":false,"IsMultiline":false,"IsHidden":false,"Placeholder":"","InputType":0,"Rows":3,"IsMergeJustify":false,"CellName":"_Ctrl_114","CellAddress":"='GHG Emissions'!$J$36","WidgetName":4,"HiddenRow":114,"SheetCodeName":null,"ControlId":"","wcb":0}</t>
  </si>
  <si>
    <t>_Ctrl_115</t>
  </si>
  <si>
    <t>{"WidgetClassification":0,"State":1,"IsRequired":false,"IsMultiline":false,"IsHidden":false,"Placeholder":"","InputType":0,"Rows":3,"IsMergeJustify":false,"CellName":"_Ctrl_115","CellAddress":"='GHG Emissions'!$J$37","WidgetName":4,"HiddenRow":115,"SheetCodeName":null,"ControlId":"","wcb":0}</t>
  </si>
  <si>
    <t>_Ctrl_116</t>
  </si>
  <si>
    <t>{"WidgetClassification":0,"State":1,"IsRequired":false,"IsMultiline":true,"IsHidden":false,"Placeholder":"","InputType":0,"Rows":3,"IsMergeJustify":false,"CellName":"_Ctrl_116","CellAddress":"='GHG Emissions'!$C$39","WidgetName":4,"HiddenRow":116,"SheetCodeName":null,"ControlId":"","wcb":0}</t>
  </si>
  <si>
    <t>_Ctrl_117</t>
  </si>
  <si>
    <t>{"WidgetClassification":0,"State":1,"IsRequired":false,"IsMultiline":true,"IsHidden":false,"Placeholder":"","InputType":0,"Rows":3,"IsMergeJustify":false,"CellName":"_Ctrl_117","CellAddress":"='GHG Emissions'!$C$44","WidgetName":4,"HiddenRow":117,"SheetCodeName":null,"ControlId":"","wcb":0}</t>
  </si>
  <si>
    <t>_Ctrl_118</t>
  </si>
  <si>
    <t>{"WidgetClassification":0,"State":1,"IsRequired":false,"IsMultiline":false,"IsHidden":false,"Placeholder":"","InputType":0,"Rows":3,"IsMergeJustify":false,"CellName":"_Ctrl_118","CellAddress":"='GHG Emissions'!$B$40","WidgetName":4,"HiddenRow":118,"SheetCodeName":null,"ControlId":"","wcb":0}</t>
  </si>
  <si>
    <t>_Ctrl_119</t>
  </si>
  <si>
    <t>{"WidgetClassification":0,"State":1,"IsRequired":false,"IsMultiline":false,"IsHidden":false,"Placeholder":"","InputType":0,"Rows":3,"IsMergeJustify":false,"CellName":"_Ctrl_119","CellAddress":"='GHG Emissions'!$B$41","WidgetName":4,"HiddenRow":119,"SheetCodeName":null,"ControlId":"","wcb":0}</t>
  </si>
  <si>
    <t>_Ctrl_120</t>
  </si>
  <si>
    <t>{"WidgetClassification":0,"State":1,"IsRequired":false,"IsMultiline":false,"IsHidden":false,"Placeholder":"","InputType":0,"Rows":3,"IsMergeJustify":false,"CellName":"_Ctrl_120","CellAddress":"='GHG Emissions'!$B$42","WidgetName":4,"HiddenRow":120,"SheetCodeName":null,"ControlId":"","wcb":0}</t>
  </si>
  <si>
    <t>_Ctrl_121</t>
  </si>
  <si>
    <t>{"WidgetClassification":0,"State":1,"IsRequired":false,"IsMultiline":false,"IsHidden":false,"Placeholder":"","InputType":0,"Rows":3,"IsMergeJustify":false,"CellName":"_Ctrl_121","CellAddress":"='GHG Emissions'!$B$51","WidgetName":4,"HiddenRow":121,"SheetCodeName":null,"ControlId":"","wcb":0}</t>
  </si>
  <si>
    <t>_Ctrl_122</t>
  </si>
  <si>
    <t>{"WidgetClassification":0,"State":1,"IsRequired":false,"IsMultiline":false,"IsHidden":false,"Placeholder":"","InputType":0,"Rows":3,"IsMergeJustify":false,"CellName":"_Ctrl_122","CellAddress":"='GHG Emissions'!$B$52","WidgetName":4,"HiddenRow":122,"SheetCodeName":null,"ControlId":"","wcb":0}</t>
  </si>
  <si>
    <t>_Ctrl_123</t>
  </si>
  <si>
    <t>{"WidgetClassification":0,"State":1,"IsRequired":false,"IsMultiline":false,"IsHidden":false,"Placeholder":"","InputType":0,"Rows":3,"IsMergeJustify":false,"CellName":"_Ctrl_123","CellAddress":"='GHG Emissions'!$B$53","WidgetName":4,"HiddenRow":123,"SheetCodeName":null,"ControlId":"","wcb":0}</t>
  </si>
  <si>
    <t>_Ctrl_124</t>
  </si>
  <si>
    <t>{"WidgetClassification":0,"State":1,"IsRequired":false,"IsMultiline":false,"IsHidden":false,"Placeholder":"","InputType":0,"Rows":3,"IsMergeJustify":false,"CellName":"_Ctrl_124","CellAddress":"='GHG Emissions'!$B$54","WidgetName":4,"HiddenRow":124,"SheetCodeName":null,"ControlId":"","wcb":0}</t>
  </si>
  <si>
    <t>_Ctrl_125</t>
  </si>
  <si>
    <t>{"WidgetClassification":0,"State":1,"IsRequired":false,"IsMultiline":false,"IsHidden":false,"Placeholder":"","InputType":0,"Rows":3,"IsMergeJustify":false,"CellName":"_Ctrl_125","CellAddress":"='GHG Emissions'!$B$55","WidgetName":4,"HiddenRow":125,"SheetCodeName":null,"ControlId":"","wcb":0}</t>
  </si>
  <si>
    <t>_Ctrl_126</t>
  </si>
  <si>
    <t>{"WidgetClassification":0,"State":1,"IsRequired":false,"IsMultiline":false,"IsHidden":false,"Placeholder":"","InputType":0,"Rows":3,"IsMergeJustify":false,"CellName":"_Ctrl_126","CellAddress":"='GHG Emissions'!$B$56","WidgetName":4,"HiddenRow":126,"SheetCodeName":null,"ControlId":"","wcb":0}</t>
  </si>
  <si>
    <t>_Ctrl_127</t>
  </si>
  <si>
    <t>{"WidgetClassification":0,"State":1,"IsRequired":false,"IsMultiline":true,"IsHidden":false,"Placeholder":"","InputType":0,"Rows":3,"IsMergeJustify":false,"CellName":"_Ctrl_127","CellAddress":"='GHG Emissions'!$D$54","WidgetName":4,"HiddenRow":127,"SheetCodeName":null,"ControlId":"","wcb":0}</t>
  </si>
  <si>
    <t>_Ctrl_128</t>
  </si>
  <si>
    <t>{"WidgetClassification":0,"State":1,"IsRequired":false,"IsMultiline":true,"IsHidden":false,"Placeholder":"","InputType":0,"Rows":3,"IsMergeJustify":false,"CellName":"_Ctrl_128","CellAddress":"='GHG Emissions'!$C$23","WidgetName":4,"HiddenRow":128,"SheetCodeName":null,"ControlId":"","wcb":0}</t>
  </si>
  <si>
    <t xml:space="preserve">   Governance</t>
  </si>
  <si>
    <t xml:space="preserve">   Energy</t>
  </si>
  <si>
    <t xml:space="preserve">   GHG emissions</t>
  </si>
  <si>
    <t xml:space="preserve">   Non-GHG emissions</t>
  </si>
  <si>
    <t xml:space="preserve">   Employee wages</t>
  </si>
  <si>
    <t xml:space="preserve">   Employee health</t>
  </si>
  <si>
    <t xml:space="preserve">   Employment terms</t>
  </si>
  <si>
    <t xml:space="preserve">   Employee health </t>
  </si>
  <si>
    <t xml:space="preserve">Progress scores   </t>
  </si>
  <si>
    <t>_Ctrl_129</t>
  </si>
  <si>
    <t>{"WidgetClassification":0,"State":1,"IsRequired":false,"IsMultiline":true,"IsHidden":false,"Placeholder":"","InputType":0,"Rows":3,"IsMergeJustify":false,"CellName":"_Ctrl_129","CellAddress":"='Energy'!$B$23","WidgetName":4,"HiddenRow":129,"SheetCodeName":null,"ControlId":"","wcb":0}</t>
  </si>
  <si>
    <t xml:space="preserve">   Total number of full-time employees </t>
  </si>
  <si>
    <t xml:space="preserve">   Legend </t>
  </si>
  <si>
    <t xml:space="preserve">   Feedback</t>
  </si>
  <si>
    <t>705-333-4444</t>
  </si>
  <si>
    <t>Manufacturing</t>
  </si>
  <si>
    <t>_Ctrl_130</t>
  </si>
  <si>
    <t>{"WidgetClassification":0,"State":1,"IsRequired":false,"IsMultiline":true,"IsHidden":false,"Placeholder":"Official company name","InputType":0,"Rows":3,"IsMergeJustify":false,"CellName":"_Ctrl_130","CellAddress":"='Company Profile'!$C$4","WidgetName":4,"HiddenRow":130,"SheetCodeName":null,"ControlId":"","wcb":0}</t>
  </si>
  <si>
    <t>_Ctrl_131</t>
  </si>
  <si>
    <t>{"WidgetClassification":0,"State":1,"IsRequired":false,"IsMultiline":true,"IsHidden":false,"Placeholder":"Official company name","InputType":0,"Rows":3,"IsMergeJustify":false,"CellName":"_Ctrl_131","CellAddress":"='Company Profile'!$C$4","WidgetName":4,"HiddenRow":131,"SheetCodeName":null,"ControlId":"","wcb":0}</t>
  </si>
  <si>
    <t>_Ctrl_132</t>
  </si>
  <si>
    <t>{"WidgetClassification":0,"State":1,"IsRequired":false,"IsMultiline":true,"IsHidden":false,"Placeholder":"Official company name","InputType":0,"Rows":3,"IsMergeJustify":false,"CellName":"_Ctrl_132","CellAddress":"='Company Profile'!$C$5","WidgetName":4,"HiddenRow":132,"SheetCodeName":null,"ControlId":"","wcb":0}</t>
  </si>
  <si>
    <t>_Ctrl_133</t>
  </si>
  <si>
    <t>{"WidgetClassification":0,"State":1,"IsRequired":false,"IsMultiline":true,"IsHidden":false,"Placeholder":"Official company name","InputType":0,"Rows":3,"IsMergeJustify":false,"CellName":"_Ctrl_133","CellAddress":"='Company Profile'!$C$6","WidgetName":4,"HiddenRow":133,"SheetCodeName":null,"ControlId":"","wcb":0}</t>
  </si>
  <si>
    <t>_Ctrl_134</t>
  </si>
  <si>
    <t>{"WidgetClassification":0,"State":1,"IsRequired":false,"IsMultiline":true,"IsHidden":false,"Placeholder":"Official company name","InputType":0,"Rows":3,"IsMergeJustify":false,"CellName":"_Ctrl_134","CellAddress":"='Company Profile'!$C$7","WidgetName":4,"HiddenRow":134,"SheetCodeName":null,"ControlId":"","wcb":0}</t>
  </si>
  <si>
    <t>_Ctrl_135</t>
  </si>
  <si>
    <t>{"WidgetClassification":0,"State":1,"IsRequired":false,"IsMultiline":true,"IsHidden":false,"Placeholder":"Official company name","InputType":0,"Rows":3,"IsMergeJustify":false,"CellName":"_Ctrl_135","CellAddress":"='Company Profile'!$C$8","WidgetName":4,"HiddenRow":135,"SheetCodeName":null,"ControlId":"","wcb":0}</t>
  </si>
  <si>
    <t>_Ctrl_136</t>
  </si>
  <si>
    <t>{"WidgetClassification":0,"State":1,"IsRequired":false,"IsMultiline":true,"IsHidden":false,"Placeholder":"Official company name","InputType":0,"Rows":3,"IsMergeJustify":false,"CellName":"_Ctrl_136","CellAddress":"='Company Profile'!$C$9","WidgetName":4,"HiddenRow":136,"SheetCodeName":null,"ControlId":"","wcb":0}</t>
  </si>
  <si>
    <t>_Ctrl_137</t>
  </si>
  <si>
    <t>{"WidgetClassification":0,"State":1,"IsRequired":false,"IsMultiline":true,"IsHidden":false,"Placeholder":"Official company name","InputType":0,"Rows":3,"IsMergeJustify":false,"CellName":"_Ctrl_137","CellAddress":"='Company Profile'!$C$10","WidgetName":4,"HiddenRow":137,"SheetCodeName":null,"ControlId":"","wcb":0}</t>
  </si>
  <si>
    <t>We provide sustainable appliances, equipment and services that enable our customers to thrive responsibly.</t>
  </si>
  <si>
    <t>{"InputDetection":1,"RecalcMode":0,"Layout":1,"LayoutSamePagesHeightEnabled":false,"Theme":{"BgColor":"#FFFFFFFF","BgImage":"","InputBorderStyle":1,"AppliedTheme":""},"SmartphoneSettings":{"ViewportLock":true,"UseOldViewEngine":false,"EnableZoom":false,"EnableSwipe":false,"HideToolbar":false,"InheritBackgroundColor":false,"CheckboxFlavor":1,"ShowBubble":false},"Name":"","Flavor":0,"Edition":3,"CopyProtect":{"IsEnabled":false,"DomainName":""},"HideSscPoweredlogo":false,"AspnetConfig":{"BrowseUrl":"http://localhost/ssc","FileExtension":0},"NodeSecureLoginEnabled":false,"SmartphoneTheme":1,"Toolbar":{"Position":3,"IsSubmit":true,"IsPrintSheet":true,"IsPrintAll":false,"IsPrintThis":false,"IsReset":true,"IsUpdate":false},"ConfigureSubmit":{"IsShowCaptcha":false,"IsUseSscWebServer":true,"ReceiverCode":"bobwillard@sympatico.c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true,"RealtimeSyncEnabled":true,"GoogleAnalyticsTrackingId":"","GoogleApiKey":"","ChartSelected":2,"ChartYAxisFixed":true}</t>
  </si>
  <si>
    <t xml:space="preserve">Address </t>
  </si>
  <si>
    <t xml:space="preserve">Phone number </t>
  </si>
  <si>
    <t xml:space="preserve"> 234 Park Avenue, Somewheresville, Ont.  L0L 2B2</t>
  </si>
  <si>
    <t>Name</t>
  </si>
  <si>
    <t xml:space="preserve">Website </t>
  </si>
  <si>
    <t xml:space="preserve">Sector </t>
  </si>
  <si>
    <t xml:space="preserve">Brief description </t>
  </si>
  <si>
    <t xml:space="preserve">   Total revenue / income in reporting year</t>
  </si>
  <si>
    <t xml:space="preserve">Organization purpose     </t>
  </si>
  <si>
    <t xml:space="preserve">Organization vision     </t>
  </si>
  <si>
    <t xml:space="preserve">Organization mission     </t>
  </si>
  <si>
    <t xml:space="preserve">Organization values     </t>
  </si>
  <si>
    <t xml:space="preserve">   1 No poverty</t>
  </si>
  <si>
    <t xml:space="preserve">   2 Zero hunger</t>
  </si>
  <si>
    <t xml:space="preserve">   3 Wellbeing</t>
  </si>
  <si>
    <t xml:space="preserve">   4 Education</t>
  </si>
  <si>
    <t xml:space="preserve">   5 Gender equality</t>
  </si>
  <si>
    <t xml:space="preserve">   6 Clean water </t>
  </si>
  <si>
    <t xml:space="preserve">   7 Clean energy</t>
  </si>
  <si>
    <t xml:space="preserve">   8 Decent work </t>
  </si>
  <si>
    <t xml:space="preserve">   9 Infrastructure</t>
  </si>
  <si>
    <t xml:space="preserve">   10 Inequalities</t>
  </si>
  <si>
    <t xml:space="preserve">   11 Communities</t>
  </si>
  <si>
    <t xml:space="preserve">   12 Consumption </t>
  </si>
  <si>
    <t xml:space="preserve">   13 Climate </t>
  </si>
  <si>
    <t xml:space="preserve">   14 Life below water</t>
  </si>
  <si>
    <t xml:space="preserve">   15 Life on land</t>
  </si>
  <si>
    <t xml:space="preserve">   16. Institutions</t>
  </si>
  <si>
    <t xml:space="preserve">   17 Partnerships </t>
  </si>
  <si>
    <t xml:space="preserve">   (Notes)</t>
  </si>
  <si>
    <t xml:space="preserve">   Employee-related SDGs</t>
  </si>
  <si>
    <t xml:space="preserve">   Society-related SDGs</t>
  </si>
  <si>
    <t>SDGs</t>
  </si>
  <si>
    <t xml:space="preserve">  Instructions</t>
  </si>
  <si>
    <t xml:space="preserve">Approximate percentage of total water used that comes from unstressed water regions   </t>
  </si>
  <si>
    <t xml:space="preserve">Approximate number of workplace injuries / safety incidents   </t>
  </si>
  <si>
    <t xml:space="preserve">Approximate number of workplace fatalities   </t>
  </si>
  <si>
    <t>Natural 
Capital</t>
  </si>
  <si>
    <t>Human 
Capital</t>
  </si>
  <si>
    <t>Social 
Capital</t>
  </si>
  <si>
    <t>{"IsHide":false,"HiddenInExcel":false,"SheetId":-1,"Name":"Overview","Guid":"07IMVK","Index":1,"VisibleRange":"","SheetTheme":{"TabColor":"","BodyColor":"","BodyImage":""},"IsPrintSheet":false}</t>
  </si>
  <si>
    <t>{"IsHide":false,"HiddenInExcel":false,"SheetId":-1,"Name":"Instructions","Guid":"BYKF0D","Index":2,"VisibleRange":"","SheetTheme":{"TabColor":"","BodyColor":"","BodyImage":""},"IsPrintSheet":false}</t>
  </si>
  <si>
    <t xml:space="preserve">Light purple fields are auto-calculated based on the content of yellow fields. </t>
  </si>
  <si>
    <t>White fields are used for instructions, explanations, or labels for adjacent fields</t>
  </si>
  <si>
    <t>SDG names and results that are used in the charts</t>
  </si>
  <si>
    <t>Water</t>
  </si>
  <si>
    <t>Non-GHG Emissions</t>
  </si>
  <si>
    <t>Encroachment</t>
  </si>
  <si>
    <t>Employee Health and Wellbeing</t>
  </si>
  <si>
    <t>Employment Terms</t>
  </si>
  <si>
    <t>Employee Wages</t>
  </si>
  <si>
    <t>_Ctrl_138</t>
  </si>
  <si>
    <t>{"WidgetClassification":0,"State":1,"IsRequired":false,"IsMultiline":false,"IsHidden":false,"Placeholder":"","InputType":0,"Rows":3,"IsMergeJustify":false,"CellName":"_Ctrl_138","CellAddress":"='Data Preview Sheet'!$D$10","WidgetName":4,"HiddenRow":138,"SheetCodeName":null,"ControlId":"","wcb":0}</t>
  </si>
  <si>
    <t>_Ctrl_139</t>
  </si>
  <si>
    <t>{"WidgetClassification":0,"State":1,"IsRequired":false,"IsMultiline":false,"IsHidden":false,"Placeholder":"","InputType":0,"Rows":3,"IsMergeJustify":false,"CellName":"_Ctrl_139","CellAddress":"='Data Preview Sheet'!$D$11","WidgetName":4,"HiddenRow":139,"SheetCodeName":null,"ControlId":"","wcb":0}</t>
  </si>
  <si>
    <t>_Ctrl_140</t>
  </si>
  <si>
    <t>{"WidgetClassification":0,"State":1,"IsRequired":false,"IsMultiline":false,"IsHidden":false,"Placeholder":"","InputType":0,"Rows":3,"IsMergeJustify":false,"CellName":"_Ctrl_140","CellAddress":"='Data Preview Sheet'!$D$12","WidgetName":4,"HiddenRow":140,"SheetCodeName":null,"ControlId":"","wcb":0}</t>
  </si>
  <si>
    <t>_Ctrl_141</t>
  </si>
  <si>
    <t>{"WidgetClassification":0,"State":1,"IsRequired":false,"IsMultiline":false,"IsHidden":false,"Placeholder":"","InputType":0,"Rows":3,"IsMergeJustify":false,"CellName":"_Ctrl_141","CellAddress":"='Data Preview Sheet'!$D$13","WidgetName":4,"HiddenRow":141,"SheetCodeName":null,"ControlId":"","wcb":0}</t>
  </si>
  <si>
    <t>_Ctrl_142</t>
  </si>
  <si>
    <t>{"WidgetClassification":0,"State":1,"IsRequired":false,"IsMultiline":false,"IsHidden":false,"Placeholder":"","InputType":0,"Rows":3,"IsMergeJustify":false,"CellName":"_Ctrl_142","CellAddress":"='Data Preview Sheet'!$D$14","WidgetName":4,"HiddenRow":142,"SheetCodeName":null,"ControlId":"","wcb":0}</t>
  </si>
  <si>
    <t>_Ctrl_143</t>
  </si>
  <si>
    <t>{"WidgetClassification":0,"State":1,"IsRequired":false,"IsMultiline":false,"IsHidden":false,"Placeholder":"","InputType":0,"Rows":3,"IsMergeJustify":false,"CellName":"_Ctrl_143","CellAddress":"='Data Preview Sheet'!$D$15","WidgetName":4,"HiddenRow":143,"SheetCodeName":null,"ControlId":"","wcb":0}</t>
  </si>
  <si>
    <t>{"IsHide":false,"HiddenInExcel":false,"SheetId":-1,"Name":"Data Preview Sheet","Guid":"HLFUTM","Index":3,"VisibleRange":"","SheetTheme":{"TabColor":"","BodyColor":"","BodyImage":""},"IsPrintSheet":false}</t>
  </si>
  <si>
    <t>{"IsHide":false,"HiddenInExcel":false,"SheetId":-1,"Name":"Organization Profile","Guid":"TP4LGG","Index":4,"VisibleRange":"","SheetTheme":{"TabColor":"","BodyColor":"","BodyImage":""},"IsPrintSheet":false}</t>
  </si>
  <si>
    <t>{"IsHide":false,"HiddenInExcel":false,"SheetId":-1,"Name":"Sheet1","Guid":"ZS0543","Index":5,"VisibleRange":"","SheetTheme":{"TabColor":"","BodyColor":"","BodyImage":""},"IsPrintSheet":false}</t>
  </si>
  <si>
    <t>{"IsHide":false,"HiddenInExcel":false,"SheetId":-1,"Name":"Sheet2","Guid":"NDHCVX","Index":6,"VisibleRange":"","SheetTheme":{"TabColor":"","BodyColor":"","BodyImage":""},"IsPrintSheet":false}</t>
  </si>
  <si>
    <t>{"IsHide":false,"HiddenInExcel":false,"SheetId":-1,"Name":"Sheet3","Guid":"6F1DWU","Index":7,"VisibleRange":"","SheetTheme":{"TabColor":"","BodyColor":"","BodyImage":""},"IsPrintSheet":false}</t>
  </si>
  <si>
    <t>{"IsHide":false,"HiddenInExcel":false,"SheetId":-1,"Name":"Governance","Guid":"MV2BIF","Index":8,"VisibleRange":"","SheetTheme":{"TabColor":"","BodyColor":"","BodyImage":""},"IsPrintSheet":false}</t>
  </si>
  <si>
    <t>{"IsHide":false,"HiddenInExcel":false,"SheetId":-1,"Name":"Energy","Guid":"DLLDA5","Index":9,"VisibleRange":"","SheetTheme":{"TabColor":"","BodyColor":"","BodyImage":""},"IsPrintSheet":false}</t>
  </si>
  <si>
    <t>{"IsHide":false,"HiddenInExcel":false,"SheetId":-1,"Name":"Water","Guid":"ENP8TE","Index":10,"VisibleRange":"","SheetTheme":{"TabColor":"","BodyColor":"","BodyImage":""},"IsPrintSheet":false}</t>
  </si>
  <si>
    <t>{"IsHide":false,"HiddenInExcel":false,"SheetId":-1,"Name":"Procurement","Guid":"MSXM7N","Index":11,"VisibleRange":"","SheetTheme":{"TabColor":"","BodyColor":"","BodyImage":""},"IsPrintSheet":false}</t>
  </si>
  <si>
    <t>{"IsHide":false,"HiddenInExcel":false,"SheetId":-1,"Name":"GHG Emissions","Guid":"JI7SCJ","Index":12,"VisibleRange":"","SheetTheme":{"TabColor":"","BodyColor":"","BodyImage":""},"IsPrintSheet":false}</t>
  </si>
  <si>
    <t>{"IsHide":false,"HiddenInExcel":false,"SheetId":-1,"Name":"Non-GHG Emissions","Guid":"M178WH","Index":13,"VisibleRange":"","SheetTheme":{"TabColor":"","BodyColor":"","BodyImage":""},"IsPrintSheet":false}</t>
  </si>
  <si>
    <t>{"IsHide":false,"HiddenInExcel":false,"SheetId":-1,"Name":"Waste","Guid":"8YYSAX","Index":14,"VisibleRange":"","SheetTheme":{"TabColor":"","BodyColor":"","BodyImage":""},"IsPrintSheet":false}</t>
  </si>
  <si>
    <t>{"IsHide":false,"HiddenInExcel":false,"SheetId":-1,"Name":"Encroachment","Guid":"7H9E88","Index":15,"VisibleRange":"","SheetTheme":{"TabColor":"","BodyColor":"","BodyImage":""},"IsPrintSheet":false}</t>
  </si>
  <si>
    <t>{"IsHide":false,"HiddenInExcel":false,"SheetId":-1,"Name":"Wages","Guid":"LR6AKU","Index":16,"VisibleRange":"","SheetTheme":{"TabColor":"","BodyColor":"","BodyImage":""},"IsPrintSheet":false}</t>
  </si>
  <si>
    <t>{"IsHide":false,"HiddenInExcel":false,"SheetId":-1,"Name":"Health","Guid":"SFVGEJ","Index":17,"VisibleRange":"","SheetTheme":{"TabColor":"","BodyColor":"","BodyImage":""},"IsPrintSheet":false}</t>
  </si>
  <si>
    <t>{"IsHide":false,"HiddenInExcel":false,"SheetId":-1,"Name":"Terms","Guid":"74TEVC","Index":18,"VisibleRange":"","SheetTheme":{"TabColor":"","BodyColor":"","BodyImage":""},"IsPrintSheet":false}</t>
  </si>
  <si>
    <t>{"IsHide":false,"HiddenInExcel":false,"SheetId":-1,"Name":"Discrimination","Guid":"296BSG","Index":19,"VisibleRange":"","SheetTheme":{"TabColor":"","BodyColor":"","BodyImage":""},"IsPrintSheet":false}</t>
  </si>
  <si>
    <t>{"IsHide":false,"HiddenInExcel":false,"SheetId":-1,"Name":"Concerns","Guid":"O9E98K","Index":20,"VisibleRange":"","SheetTheme":{"TabColor":"","BodyColor":"","BodyImage":""},"IsPrintSheet":false}</t>
  </si>
  <si>
    <t>{"IsHide":false,"HiddenInExcel":false,"SheetId":-1,"Name":"Community ","Guid":"LIWE7E","Index":21,"VisibleRange":"","SheetTheme":{"TabColor":"","BodyColor":"","BodyImage":""},"IsPrintSheet":false}</t>
  </si>
  <si>
    <t>{"IsHide":false,"HiddenInExcel":false,"SheetId":-1,"Name":"Taxes &amp; Donations","Guid":"6AHL16","Index":22,"VisibleRange":"","SheetTheme":{"TabColor":"","BodyColor":"","BodyImage":""},"IsPrintSheet":false}</t>
  </si>
  <si>
    <t>{"IsHide":false,"HiddenInExcel":false,"SheetId":-1,"Name":"Business Ethics","Guid":"F6WBLC","Index":23,"VisibleRange":"","SheetTheme":{"TabColor":"","BodyColor":"","BodyImage":""},"IsPrintSheet":false}</t>
  </si>
  <si>
    <t>{"IsHide":false,"HiddenInExcel":false,"SheetId":-1,"Name":"Lobbying","Guid":"KRQHXR","Index":24,"VisibleRange":"","SheetTheme":{"TabColor":"","BodyColor":"","BodyImage":""},"IsPrintSheet":false}</t>
  </si>
  <si>
    <t>{"IsHide":false,"HiddenInExcel":false,"SheetId":-1,"Name":"Investments","Guid":"V64O1H","Index":25,"VisibleRange":"","SheetTheme":{"TabColor":"","BodyColor":"","BodyImage":""},"IsPrintSheet":false}</t>
  </si>
  <si>
    <t>{"IsHide":false,"HiddenInExcel":false,"SheetId":-1,"Name":"ESG Scores","Guid":"94FMH4","Index":26,"VisibleRange":"","SheetTheme":{"TabColor":"","BodyColor":"","BodyImage":""},"IsPrintSheet":false}</t>
  </si>
  <si>
    <t>{"IsHide":false,"HiddenInExcel":false,"SheetId":-1,"Name":"SDGs Scores","Guid":"JHJSI6","Index":27,"VisibleRange":"","SheetTheme":{"TabColor":"","BodyColor":"","BodyImage":""},"IsPrintSheet":false}</t>
  </si>
  <si>
    <t>{"IsHide":false,"HiddenInExcel":false,"SheetId":-1,"Name":"Capitals Scores","Guid":"WNVRGX","Index":28,"VisibleRange":"","SheetTheme":{"TabColor":"","BodyColor":"","BodyImage":""},"IsPrintSheet":false}</t>
  </si>
  <si>
    <t>_Ctrl_144</t>
  </si>
  <si>
    <t>{"WidgetClassification":0,"State":1,"IsRequired":false,"IsMultiline":false,"IsHidden":false,"Placeholder":"","InputType":2,"Rows":3,"IsMergeJustify":false,"CellName":"_Ctrl_144","CellAddress":"='Data Preview Sheet'!$E$61","WidgetName":4,"HiddenRow":144,"SheetCodeName":null,"ControlId":"","wcb":0}</t>
  </si>
  <si>
    <t>_Ctrl_145</t>
  </si>
  <si>
    <t>{"WidgetClassification":0,"State":1,"IsRequired":false,"IsMultiline":false,"IsHidden":false,"Placeholder":"","InputType":2,"Rows":3,"IsMergeJustify":false,"CellName":"_Ctrl_145","CellAddress":"='Data Preview Sheet'!$E$62","WidgetName":4,"HiddenRow":145,"SheetCodeName":null,"ControlId":"","wcb":0}</t>
  </si>
  <si>
    <t>_Ctrl_146</t>
  </si>
  <si>
    <t>{"WidgetClassification":0,"State":1,"IsRequired":false,"IsMultiline":false,"IsHidden":false,"Placeholder":"","InputType":2,"Rows":3,"IsMergeJustify":false,"CellName":"_Ctrl_146","CellAddress":"='Data Preview Sheet'!$E$63","WidgetName":4,"HiddenRow":146,"SheetCodeName":null,"ControlId":"","wcb":0}</t>
  </si>
  <si>
    <t>_Ctrl_147</t>
  </si>
  <si>
    <t>{"WidgetClassification":0,"State":1,"IsRequired":false,"IsMultiline":false,"IsHidden":false,"Placeholder":"","InputType":2,"Rows":3,"IsMergeJustify":false,"CellName":"_Ctrl_147","CellAddress":"='Data Preview Sheet'!$E$64","WidgetName":4,"HiddenRow":147,"SheetCodeName":null,"ControlId":"","wcb":0}</t>
  </si>
  <si>
    <t>_Ctrl_148</t>
  </si>
  <si>
    <t>{"WidgetClassification":0,"State":1,"IsRequired":false,"IsMultiline":false,"IsHidden":false,"Placeholder":"","InputType":2,"Rows":3,"IsMergeJustify":false,"CellName":"_Ctrl_148","CellAddress":"='Data Preview Sheet'!$E$65","WidgetName":4,"HiddenRow":148,"SheetCodeName":null,"ControlId":"","wcb":0}</t>
  </si>
  <si>
    <t>_Ctrl_149</t>
  </si>
  <si>
    <t>{"WidgetClassification":0,"State":1,"IsRequired":false,"IsMultiline":false,"IsHidden":false,"Placeholder":"","InputType":2,"Rows":3,"IsMergeJustify":false,"CellName":"_Ctrl_149","CellAddress":"='Data Preview Sheet'!$E$66","WidgetName":4,"HiddenRow":149,"SheetCodeName":null,"ControlId":"","wcb":0}</t>
  </si>
  <si>
    <t>_Ctrl_150</t>
  </si>
  <si>
    <t>{"WidgetClassification":0,"State":1,"IsRequired":false,"IsMultiline":false,"IsHidden":false,"Placeholder":"","InputType":2,"Rows":3,"IsMergeJustify":false,"CellName":"_Ctrl_150","CellAddress":"='Data Preview Sheet'!$E$67","WidgetName":4,"HiddenRow":150,"SheetCodeName":null,"ControlId":"","wcb":0}</t>
  </si>
  <si>
    <t>_Ctrl_151</t>
  </si>
  <si>
    <t>{"WidgetClassification":0,"State":1,"IsRequired":false,"IsMultiline":false,"IsHidden":false,"Placeholder":"","InputType":2,"Rows":3,"IsMergeJustify":false,"CellName":"_Ctrl_151","CellAddress":"='Data Preview Sheet'!$E$68","WidgetName":4,"HiddenRow":151,"SheetCodeName":null,"ControlId":"","wcb":0}</t>
  </si>
  <si>
    <t>_Ctrl_152</t>
  </si>
  <si>
    <t>{"WidgetClassification":0,"State":1,"IsRequired":false,"IsMultiline":false,"IsHidden":false,"Placeholder":"","InputType":2,"Rows":3,"IsMergeJustify":false,"CellName":"_Ctrl_152","CellAddress":"='Data Preview Sheet'!$E$69","WidgetName":4,"HiddenRow":152,"SheetCodeName":null,"ControlId":"","wcb":0}</t>
  </si>
  <si>
    <t>_Ctrl_153</t>
  </si>
  <si>
    <t>{"WidgetClassification":0,"State":1,"IsRequired":false,"IsMultiline":false,"IsHidden":false,"Placeholder":"","InputType":2,"Rows":3,"IsMergeJustify":false,"CellName":"_Ctrl_153","CellAddress":"='Data Preview Sheet'!$E$70","WidgetName":4,"HiddenRow":153,"SheetCodeName":null,"ControlId":"","wcb":0}</t>
  </si>
  <si>
    <t>_Ctrl_154</t>
  </si>
  <si>
    <t>{"WidgetClassification":0,"State":1,"IsRequired":false,"IsMultiline":false,"IsHidden":false,"Placeholder":"","InputType":2,"Rows":3,"IsMergeJustify":false,"CellName":"_Ctrl_154","CellAddress":"='Data Preview Sheet'!$E$71","WidgetName":4,"HiddenRow":154,"SheetCodeName":null,"ControlId":"","wcb":0}</t>
  </si>
  <si>
    <t>_Ctrl_155</t>
  </si>
  <si>
    <t>{"WidgetClassification":0,"State":1,"IsRequired":false,"IsMultiline":false,"IsHidden":false,"Placeholder":"","InputType":2,"Rows":3,"IsMergeJustify":false,"CellName":"_Ctrl_155","CellAddress":"='Data Preview Sheet'!$E$72","WidgetName":4,"HiddenRow":155,"SheetCodeName":null,"ControlId":"","wcb":0}</t>
  </si>
  <si>
    <t>_Ctrl_156</t>
  </si>
  <si>
    <t>{"WidgetClassification":0,"State":1,"IsRequired":false,"IsMultiline":false,"IsHidden":false,"Placeholder":"","InputType":2,"Rows":3,"IsMergeJustify":false,"CellName":"_Ctrl_156","CellAddress":"='Data Preview Sheet'!$E$73","WidgetName":4,"HiddenRow":156,"SheetCodeName":null,"ControlId":"","wcb":0}</t>
  </si>
  <si>
    <t>_Ctrl_157</t>
  </si>
  <si>
    <t>{"WidgetClassification":0,"State":1,"IsRequired":false,"IsMultiline":false,"IsHidden":false,"Placeholder":"","InputType":2,"Rows":3,"IsMergeJustify":false,"CellName":"_Ctrl_157","CellAddress":"='Data Preview Sheet'!$E$74","WidgetName":4,"HiddenRow":157,"SheetCodeName":null,"ControlId":"","wcb":0}</t>
  </si>
  <si>
    <t>_Ctrl_158</t>
  </si>
  <si>
    <t>{"WidgetClassification":0,"State":1,"IsRequired":false,"IsMultiline":false,"IsHidden":false,"Placeholder":"","InputType":2,"Rows":3,"IsMergeJustify":false,"CellName":"_Ctrl_158","CellAddress":"='Data Preview Sheet'!$E$75","WidgetName":4,"HiddenRow":158,"SheetCodeName":null,"ControlId":"","wcb":0}</t>
  </si>
  <si>
    <t>_Ctrl_159</t>
  </si>
  <si>
    <t>{"WidgetClassification":0,"State":1,"IsRequired":false,"IsMultiline":false,"IsHidden":false,"Placeholder":"","InputType":2,"Rows":3,"IsMergeJustify":false,"CellName":"_Ctrl_159","CellAddress":"='Data Preview Sheet'!$E$76","WidgetName":4,"HiddenRow":159,"SheetCodeName":null,"ControlId":"","wcb":0}</t>
  </si>
  <si>
    <t>_Ctrl_160</t>
  </si>
  <si>
    <t>{"WidgetClassification":0,"State":1,"IsRequired":false,"IsMultiline":false,"IsHidden":false,"Placeholder":"","InputType":2,"Rows":3,"IsMergeJustify":false,"CellName":"_Ctrl_160","CellAddress":"='Data Preview Sheet'!$E$77","WidgetName":4,"HiddenRow":160,"SheetCodeName":null,"ControlId":"","wcb":0}</t>
  </si>
  <si>
    <t>_Ctrl_161</t>
  </si>
  <si>
    <t>{"WidgetClassification":0,"State":1,"IsRequired":false,"IsMultiline":false,"IsHidden":false,"Placeholder":"","InputType":2,"Rows":3,"IsMergeJustify":false,"CellName":"_Ctrl_161","CellAddress":"='Data Preview Sheet'!$E$78","WidgetName":4,"HiddenRow":161,"SheetCodeName":null,"ControlId":"","wcb":0}</t>
  </si>
  <si>
    <t>_Ctrl_162</t>
  </si>
  <si>
    <t>{"WidgetClassification":0,"State":1,"IsRequired":false,"IsMultiline":false,"IsHidden":false,"Placeholder":"","InputType":2,"Rows":3,"IsMergeJustify":false,"CellName":"_Ctrl_162","CellAddress":"='Data Preview Sheet'!$E$79","WidgetName":4,"HiddenRow":162,"SheetCodeName":null,"ControlId":"","wcb":0}</t>
  </si>
  <si>
    <t>_Ctrl_163</t>
  </si>
  <si>
    <t>{"WidgetClassification":0,"State":1,"IsRequired":false,"IsMultiline":false,"IsHidden":false,"Placeholder":"","InputType":2,"Rows":3,"IsMergeJustify":false,"CellName":"_Ctrl_163","CellAddress":"='Data Preview Sheet'!$E$80","WidgetName":4,"HiddenRow":163,"SheetCodeName":null,"ControlId":"","wcb":0}</t>
  </si>
  <si>
    <t>_Ctrl_164</t>
  </si>
  <si>
    <t>{"WidgetClassification":0,"State":1,"IsRequired":false,"IsMultiline":false,"IsHidden":false,"Placeholder":"","InputType":2,"Rows":3,"IsMergeJustify":false,"CellName":"_Ctrl_164","CellAddress":"='Data Preview Sheet'!$E$81","WidgetName":4,"HiddenRow":164,"SheetCodeName":null,"ControlId":"","wcb":0}</t>
  </si>
  <si>
    <t>_Ctrl_165</t>
  </si>
  <si>
    <t>{"WidgetClassification":0,"State":1,"IsRequired":false,"IsMultiline":false,"IsHidden":false,"Placeholder":"","InputType":2,"Rows":3,"IsMergeJustify":false,"CellName":"_Ctrl_165","CellAddress":"='Data Preview Sheet'!$E$82","WidgetName":4,"HiddenRow":165,"SheetCodeName":null,"ControlId":"","wcb":0}</t>
  </si>
  <si>
    <t>_Ctrl_166</t>
  </si>
  <si>
    <t>{"WidgetClassification":0,"State":1,"IsRequired":false,"IsMultiline":false,"IsHidden":false,"Placeholder":"","InputType":2,"Rows":3,"IsMergeJustify":false,"CellName":"_Ctrl_166","CellAddress":"='Data Preview Sheet'!$E$83","WidgetName":4,"HiddenRow":166,"SheetCodeName":null,"ControlId":"","wcb":0}</t>
  </si>
  <si>
    <t>_Ctrl_167</t>
  </si>
  <si>
    <t>{"WidgetClassification":0,"State":1,"IsRequired":false,"IsMultiline":false,"IsHidden":false,"Placeholder":"","InputType":2,"Rows":3,"IsMergeJustify":false,"CellName":"_Ctrl_167","CellAddress":"='Data Preview Sheet'!$E$84","WidgetName":4,"HiddenRow":167,"SheetCodeName":null,"ControlId":"","wcb":0}</t>
  </si>
  <si>
    <t>_Ctrl_168</t>
  </si>
  <si>
    <t>{"WidgetClassification":0,"State":1,"IsRequired":false,"IsMultiline":false,"IsHidden":false,"Placeholder":"","InputType":2,"Rows":3,"IsMergeJustify":false,"CellName":"_Ctrl_168","CellAddress":"='Data Preview Sheet'!$E$85","WidgetName":4,"HiddenRow":168,"SheetCodeName":null,"ControlId":"","wcb":0}</t>
  </si>
  <si>
    <t>_Ctrl_169</t>
  </si>
  <si>
    <t>{"WidgetClassification":0,"State":1,"IsRequired":false,"IsMultiline":false,"IsHidden":false,"Placeholder":"","InputType":2,"Rows":3,"IsMergeJustify":false,"CellName":"_Ctrl_169","CellAddress":"='Data Preview Sheet'!$E$86","WidgetName":4,"HiddenRow":169,"SheetCodeName":null,"ControlId":"","wcb":0}</t>
  </si>
  <si>
    <t>_Ctrl_170</t>
  </si>
  <si>
    <t>{"WidgetClassification":0,"State":1,"IsRequired":false,"IsMultiline":false,"IsHidden":false,"Placeholder":"","InputType":2,"Rows":3,"IsMergeJustify":false,"CellName":"_Ctrl_170","CellAddress":"='Data Preview Sheet'!$E$87","WidgetName":4,"HiddenRow":170,"SheetCodeName":null,"ControlId":"","wcb":0}</t>
  </si>
  <si>
    <t>_Ctrl_171</t>
  </si>
  <si>
    <t>{"WidgetClassification":0,"State":1,"IsRequired":false,"IsMultiline":false,"IsHidden":false,"Placeholder":"","InputType":2,"Rows":3,"IsMergeJustify":false,"CellName":"_Ctrl_171","CellAddress":"='Data Preview Sheet'!$E$88","WidgetName":4,"HiddenRow":171,"SheetCodeName":null,"ControlId":"","wcb":0}</t>
  </si>
  <si>
    <t>_Ctrl_172</t>
  </si>
  <si>
    <t>{"WidgetClassification":0,"State":1,"IsRequired":false,"IsMultiline":false,"IsHidden":false,"Placeholder":"","InputType":2,"Rows":3,"IsMergeJustify":false,"CellName":"_Ctrl_172","CellAddress":"='Data Preview Sheet'!$E$89","WidgetName":4,"HiddenRow":172,"SheetCodeName":null,"ControlId":"","wcb":0}</t>
  </si>
  <si>
    <t>_Ctrl_173</t>
  </si>
  <si>
    <t>{"WidgetClassification":0,"State":1,"IsRequired":false,"IsMultiline":false,"IsHidden":false,"Placeholder":"","InputType":2,"Rows":3,"IsMergeJustify":false,"CellName":"_Ctrl_173","CellAddress":"='Data Preview Sheet'!$E$90","WidgetName":4,"HiddenRow":173,"SheetCodeName":null,"ControlId":"","wcb":0}</t>
  </si>
  <si>
    <t>Online Feedback Form</t>
  </si>
  <si>
    <t>We monitor and record workplace health and safety issues.</t>
  </si>
  <si>
    <t>We monitor and record our hazardous and non-hazardous waste.</t>
  </si>
  <si>
    <t>We monitor and record our non-GHG solid, liquid and gaseous emissions.</t>
  </si>
  <si>
    <t>We monitor and record our water usage.</t>
  </si>
  <si>
    <t xml:space="preserve">Energy </t>
  </si>
  <si>
    <t>Governance and Management</t>
  </si>
  <si>
    <t xml:space="preserve">Organization Profile </t>
  </si>
  <si>
    <t>SDG Scores</t>
  </si>
  <si>
    <t>Environment-related SDGs</t>
  </si>
  <si>
    <t>Non-Financial Capitals Scores</t>
  </si>
  <si>
    <t>_Ctrl_174</t>
  </si>
  <si>
    <t>{"WidgetClassification":0,"State":1,"IsRequired":false,"IsMultiline":false,"IsHidden":false,"Placeholder":"","InputType":0,"Rows":3,"IsMergeJustify":false,"CellName":"_Ctrl_174","CellAddress":"='Organization Profile'!$C$11","WidgetName":4,"HiddenRow":174,"SheetCodeName":null,"ControlId":"","wcb":0}</t>
  </si>
  <si>
    <t>_Ctrl_175</t>
  </si>
  <si>
    <t>{"WidgetClassification":0,"State":1,"IsRequired":false,"IsMultiline":false,"IsHidden":false,"Placeholder":"","InputType":0,"Rows":3,"IsMergeJustify":false,"CellName":"_Ctrl_175","CellAddress":"='Organization Profile'!$C$12","WidgetName":4,"HiddenRow":175,"SheetCodeName":null,"ControlId":"","wcb":0}</t>
  </si>
  <si>
    <t>_Ctrl_176</t>
  </si>
  <si>
    <t>{"WidgetClassification":0,"State":1,"IsRequired":false,"IsMultiline":false,"IsHidden":false,"Placeholder":"","InputType":0,"Rows":3,"IsMergeJustify":false,"CellName":"_Ctrl_176","CellAddress":"='Organization Profile'!$C$13","WidgetName":4,"HiddenRow":176,"SheetCodeName":null,"ControlId":"","wcb":0}</t>
  </si>
  <si>
    <t>_Ctrl_177</t>
  </si>
  <si>
    <t>{"WidgetClassification":0,"State":1,"IsRequired":false,"IsMultiline":false,"IsHidden":false,"Placeholder":"","InputType":0,"Rows":3,"IsMergeJustify":false,"CellName":"_Ctrl_177","CellAddress":"='Organization Profile'!$C$14","WidgetName":4,"HiddenRow":177,"SheetCodeName":null,"ControlId":"","wcb":0}</t>
  </si>
  <si>
    <t>_Ctrl_178</t>
  </si>
  <si>
    <t>{"WidgetClassification":0,"State":1,"IsRequired":false,"IsMultiline":false,"IsHidden":false,"Placeholder":"","InputType":0,"Rows":3,"IsMergeJustify":false,"CellName":"_Ctrl_178","CellAddress":"='Organization Profile'!$C$15","WidgetName":4,"HiddenRow":178,"SheetCodeName":null,"ControlId":"","wcb":0}</t>
  </si>
  <si>
    <t>_Ctrl_179</t>
  </si>
  <si>
    <t>{"WidgetClassification":0,"State":1,"IsRequired":false,"IsMultiline":false,"IsHidden":false,"Placeholder":"","InputType":0,"Rows":3,"IsMergeJustify":false,"CellName":"_Ctrl_179","CellAddress":"='Organization Profile'!$C$16","WidgetName":4,"HiddenRow":179,"SheetCodeName":null,"ControlId":"","wcb":0}</t>
  </si>
  <si>
    <t>_Ctrl_180</t>
  </si>
  <si>
    <t>{"WidgetClassification":0,"State":1,"IsRequired":false,"IsMultiline":false,"IsHidden":false,"Placeholder":"","InputType":0,"Rows":3,"IsMergeJustify":false,"CellName":"_Ctrl_180","CellAddress":"=Energy!$K$8","WidgetName":4,"HiddenRow":180,"SheetCodeName":null,"ControlId":"","wcb":0}</t>
  </si>
  <si>
    <t xml:space="preserve">   Overall Scores</t>
  </si>
  <si>
    <t>Meaning of % Progress Scores</t>
  </si>
  <si>
    <t>% Progress Scores</t>
  </si>
  <si>
    <t>Graphical Representations</t>
  </si>
  <si>
    <t>% Progress 
Scores</t>
  </si>
  <si>
    <t>We monitor and record our encroachment.</t>
  </si>
  <si>
    <t xml:space="preserve">  Basic Sustainability Assessment Tool (BSAT)</t>
  </si>
  <si>
    <t>This tool is being continuously improved. Your feedback and suggestions for improvement are welcome.</t>
  </si>
  <si>
    <t>Positive Impacts</t>
  </si>
  <si>
    <t xml:space="preserve">  + Positive Impacts bonus</t>
  </si>
  <si>
    <t>Click on one choice.</t>
  </si>
  <si>
    <t>Approximate percentage of total water discharged that is safely and appropriately treated, 
either by the organization before discharge or by a third party after it is discharged.</t>
  </si>
  <si>
    <t>Take Action</t>
  </si>
  <si>
    <t xml:space="preserve">Partially </t>
  </si>
  <si>
    <t>The bar charts above illustrate the kind of graphical representations that make presentations / reports more effective and facilitate prioritizing sustainability issues for improvement. The bar charts are generated in real time, based on the scores in the adjacent table. 
Users are encouraged to transcribe the scores into their own separate Excel worksheet, or into a different preferred graphics software package, to generate other kinds of charts (e.g. column, radar, or pie charts), dashboards, and / or line charts that show trends in their organization's performance on high-focus issues compared to previous years, if that information is available.</t>
  </si>
  <si>
    <t>References</t>
  </si>
  <si>
    <t>Living Wages in Ontario, By Region</t>
  </si>
  <si>
    <t>Employee Diversity, Equity and Inclusion (DEI)</t>
  </si>
  <si>
    <t>Community</t>
  </si>
  <si>
    <t xml:space="preserve">   Diversity &amp; Inclusion</t>
  </si>
  <si>
    <t xml:space="preserve">   Community</t>
  </si>
  <si>
    <t xml:space="preserve">   Community </t>
  </si>
  <si>
    <t xml:space="preserve">   Employee diversity &amp; inclusion</t>
  </si>
  <si>
    <t>We The People' for The Global Goals</t>
  </si>
  <si>
    <t>Reporting / current year emissions</t>
  </si>
  <si>
    <t>Base year</t>
  </si>
  <si>
    <t>Targets</t>
  </si>
  <si>
    <t>Planned actions</t>
  </si>
  <si>
    <t>(Check all that apply, changing sample checks appropriately. Each check yields a bonus of 5% on the overall score)</t>
  </si>
  <si>
    <r>
      <rPr>
        <b/>
        <sz val="16"/>
        <color theme="4" tint="-0.249977111117893"/>
        <rFont val="Calibri"/>
        <family val="2"/>
        <scheme val="minor"/>
      </rPr>
      <t xml:space="preserve">This tool enables an organization to assess its progress toward 
</t>
    </r>
    <r>
      <rPr>
        <b/>
        <i/>
        <sz val="16"/>
        <color theme="4" tint="-0.249977111117893"/>
        <rFont val="Calibri"/>
        <family val="2"/>
        <scheme val="minor"/>
      </rPr>
      <t>causing no harm</t>
    </r>
    <r>
      <rPr>
        <b/>
        <sz val="16"/>
        <color theme="4" tint="-0.249977111117893"/>
        <rFont val="Calibri"/>
        <family val="2"/>
        <scheme val="minor"/>
      </rPr>
      <t xml:space="preserve"> to people and the environment, as well as its 
</t>
    </r>
    <r>
      <rPr>
        <b/>
        <i/>
        <sz val="16"/>
        <color theme="4" tint="-0.249977111117893"/>
        <rFont val="Calibri"/>
        <family val="2"/>
        <scheme val="minor"/>
      </rPr>
      <t>positive impacts</t>
    </r>
    <r>
      <rPr>
        <b/>
        <sz val="16"/>
        <color theme="4" tint="-0.249977111117893"/>
        <rFont val="Calibri"/>
        <family val="2"/>
        <scheme val="minor"/>
      </rPr>
      <t xml:space="preserve"> on people and the environment. </t>
    </r>
    <r>
      <rPr>
        <b/>
        <sz val="16"/>
        <color theme="1" tint="0.249977111117893"/>
        <rFont val="Calibri"/>
        <family val="2"/>
        <scheme val="minor"/>
      </rPr>
      <t xml:space="preserve">
</t>
    </r>
    <r>
      <rPr>
        <sz val="12"/>
        <color theme="1" tint="0.249977111117893"/>
        <rFont val="Arial"/>
        <family val="2"/>
      </rPr>
      <t/>
    </r>
  </si>
  <si>
    <r>
      <t xml:space="preserve"> </t>
    </r>
    <r>
      <rPr>
        <b/>
        <sz val="14"/>
        <color theme="0"/>
        <rFont val="Calibri"/>
        <family val="2"/>
        <scheme val="minor"/>
      </rPr>
      <t xml:space="preserve">  Context</t>
    </r>
  </si>
  <si>
    <r>
      <t xml:space="preserve"> </t>
    </r>
    <r>
      <rPr>
        <b/>
        <sz val="14"/>
        <color theme="0"/>
        <rFont val="Calibri"/>
        <family val="2"/>
        <scheme val="minor"/>
      </rPr>
      <t xml:space="preserve">  Intended Users </t>
    </r>
  </si>
  <si>
    <r>
      <t xml:space="preserve">This is a </t>
    </r>
    <r>
      <rPr>
        <b/>
        <sz val="14"/>
        <color rgb="FF3F3F3F"/>
        <rFont val="Calibri"/>
        <family val="2"/>
        <scheme val="minor"/>
      </rPr>
      <t>comprehensive, generic tool</t>
    </r>
    <r>
      <rPr>
        <sz val="14"/>
        <color rgb="FF3F3F3F"/>
        <rFont val="Calibri"/>
        <family val="2"/>
        <scheme val="minor"/>
      </rPr>
      <t>. It is designed for use by any-size organization, in any sector, in any country. It may be especially helpful for small- and medium-sized enterprises (</t>
    </r>
    <r>
      <rPr>
        <b/>
        <sz val="14"/>
        <color rgb="FF3F3F3F"/>
        <rFont val="Calibri"/>
        <family val="2"/>
        <scheme val="minor"/>
      </rPr>
      <t>SMEs</t>
    </r>
    <r>
      <rPr>
        <sz val="14"/>
        <color rgb="FF3F3F3F"/>
        <rFont val="Calibri"/>
        <family val="2"/>
        <scheme val="minor"/>
      </rPr>
      <t xml:space="preserve">), and large organizations with minimal or no sustainability staff. </t>
    </r>
    <r>
      <rPr>
        <sz val="14"/>
        <color rgb="FF3F3F3F"/>
        <rFont val="Arial"/>
        <family val="2"/>
      </rPr>
      <t/>
    </r>
  </si>
  <si>
    <r>
      <t xml:space="preserve"> </t>
    </r>
    <r>
      <rPr>
        <b/>
        <sz val="14"/>
        <color theme="0"/>
        <rFont val="Calibri"/>
        <family val="2"/>
        <scheme val="minor"/>
      </rPr>
      <t xml:space="preserve">  Accommodates Three Frameworks</t>
    </r>
  </si>
  <si>
    <r>
      <t xml:space="preserve"> </t>
    </r>
    <r>
      <rPr>
        <b/>
        <sz val="14"/>
        <color theme="0"/>
        <rFont val="Calibri"/>
        <family val="2"/>
        <scheme val="minor"/>
      </rPr>
      <t xml:space="preserve">  Table of Contents </t>
    </r>
  </si>
  <si>
    <r>
      <t xml:space="preserve"> Yellow fields are for user input. </t>
    </r>
    <r>
      <rPr>
        <b/>
        <sz val="12"/>
        <color theme="1"/>
        <rFont val="Calibri"/>
        <family val="2"/>
        <scheme val="minor"/>
      </rPr>
      <t xml:space="preserve">Starting data illustrate how scores are calculated. Overwrite them with real organization data. </t>
    </r>
  </si>
  <si>
    <r>
      <t xml:space="preserve"> </t>
    </r>
    <r>
      <rPr>
        <b/>
        <sz val="14"/>
        <color theme="0"/>
        <rFont val="Calibri"/>
        <family val="2"/>
        <scheme val="minor"/>
      </rPr>
      <t xml:space="preserve">  Overall Guidance</t>
    </r>
  </si>
  <si>
    <r>
      <t xml:space="preserve"> </t>
    </r>
    <r>
      <rPr>
        <b/>
        <sz val="14"/>
        <color theme="0"/>
        <rFont val="Calibri"/>
        <family val="2"/>
        <scheme val="minor"/>
      </rPr>
      <t xml:space="preserve">  Collaboration / Sharing</t>
    </r>
  </si>
  <si>
    <r>
      <t>Do not upload this Excel workbook to Google Sheets,</t>
    </r>
    <r>
      <rPr>
        <sz val="14"/>
        <color rgb="FF366092"/>
        <rFont val="Calibri"/>
        <family val="2"/>
        <scheme val="minor"/>
      </rPr>
      <t xml:space="preserve"> to share with your colleagues that way. Unfortunately, all checkboxes are stripped out by Google Sheets, so calculations that use them won't work. </t>
    </r>
  </si>
  <si>
    <r>
      <t xml:space="preserve">This is basic information about the organization.  
</t>
    </r>
    <r>
      <rPr>
        <i/>
        <sz val="12"/>
        <color theme="1" tint="0.249977111117893"/>
        <rFont val="Calibri"/>
        <family val="2"/>
        <scheme val="minor"/>
      </rPr>
      <t>(Replace all sample data with real organization data.)</t>
    </r>
  </si>
  <si>
    <r>
      <t xml:space="preserve">Approximate percentage of non-GHG </t>
    </r>
    <r>
      <rPr>
        <i/>
        <sz val="12"/>
        <color theme="1" tint="0.249977111117893"/>
        <rFont val="Calibri"/>
        <family val="2"/>
        <scheme val="minor"/>
      </rPr>
      <t>solid</t>
    </r>
    <r>
      <rPr>
        <sz val="12"/>
        <color theme="1" tint="0.249977111117893"/>
        <rFont val="Calibri"/>
        <family val="2"/>
        <scheme val="minor"/>
      </rPr>
      <t xml:space="preserve"> emissions that </t>
    </r>
    <r>
      <rPr>
        <i/>
        <sz val="12"/>
        <color theme="1" tint="0.249977111117893"/>
        <rFont val="Calibri"/>
        <family val="2"/>
        <scheme val="minor"/>
      </rPr>
      <t>do not cause harm</t>
    </r>
    <r>
      <rPr>
        <sz val="12"/>
        <color theme="1" tint="0.249977111117893"/>
        <rFont val="Calibri"/>
        <family val="2"/>
        <scheme val="minor"/>
      </rPr>
      <t xml:space="preserve"> </t>
    </r>
  </si>
  <si>
    <r>
      <t xml:space="preserve">Approximate percentage of non-GHG </t>
    </r>
    <r>
      <rPr>
        <i/>
        <sz val="12"/>
        <color theme="1" tint="0.249977111117893"/>
        <rFont val="Calibri"/>
        <family val="2"/>
        <scheme val="minor"/>
      </rPr>
      <t xml:space="preserve">liquid </t>
    </r>
    <r>
      <rPr>
        <sz val="12"/>
        <color theme="1" tint="0.249977111117893"/>
        <rFont val="Calibri"/>
        <family val="2"/>
        <scheme val="minor"/>
      </rPr>
      <t xml:space="preserve">emissions that </t>
    </r>
    <r>
      <rPr>
        <i/>
        <sz val="12"/>
        <color theme="1" tint="0.249977111117893"/>
        <rFont val="Calibri"/>
        <family val="2"/>
        <scheme val="minor"/>
      </rPr>
      <t>do not cause harm</t>
    </r>
    <r>
      <rPr>
        <sz val="12"/>
        <color theme="1" tint="0.249977111117893"/>
        <rFont val="Calibri"/>
        <family val="2"/>
        <scheme val="minor"/>
      </rPr>
      <t xml:space="preserve"> </t>
    </r>
  </si>
  <si>
    <r>
      <t xml:space="preserve">Approximate percentage of non-GHG </t>
    </r>
    <r>
      <rPr>
        <i/>
        <sz val="12"/>
        <color theme="1" tint="0.249977111117893"/>
        <rFont val="Calibri"/>
        <family val="2"/>
        <scheme val="minor"/>
      </rPr>
      <t>gaseous</t>
    </r>
    <r>
      <rPr>
        <sz val="12"/>
        <color theme="1" tint="0.249977111117893"/>
        <rFont val="Calibri"/>
        <family val="2"/>
        <scheme val="minor"/>
      </rPr>
      <t xml:space="preserve"> emissions that </t>
    </r>
    <r>
      <rPr>
        <i/>
        <sz val="12"/>
        <color theme="1" tint="0.249977111117893"/>
        <rFont val="Calibri"/>
        <family val="2"/>
        <scheme val="minor"/>
      </rPr>
      <t>do not cause harm</t>
    </r>
    <r>
      <rPr>
        <sz val="12"/>
        <color theme="1" tint="0.249977111117893"/>
        <rFont val="Calibri"/>
        <family val="2"/>
        <scheme val="minor"/>
      </rPr>
      <t xml:space="preserve">   </t>
    </r>
  </si>
  <si>
    <r>
      <t xml:space="preserve">We have a science-based goal of </t>
    </r>
    <r>
      <rPr>
        <i/>
        <sz val="14"/>
        <color theme="1" tint="0.249977111117893"/>
        <rFont val="Calibri"/>
        <family val="2"/>
        <scheme val="minor"/>
      </rPr>
      <t>zero harmful non-GHG emissions</t>
    </r>
    <r>
      <rPr>
        <sz val="14"/>
        <color theme="1" tint="0.249977111117893"/>
        <rFont val="Calibri"/>
        <family val="2"/>
        <scheme val="minor"/>
      </rPr>
      <t>, regardless of organization growth.</t>
    </r>
  </si>
  <si>
    <r>
      <t xml:space="preserve">Approximate percentage of hon-hazardous waste that is </t>
    </r>
    <r>
      <rPr>
        <i/>
        <sz val="12"/>
        <color theme="1" tint="0.249977111117893"/>
        <rFont val="Calibri"/>
        <family val="2"/>
        <scheme val="minor"/>
      </rPr>
      <t>repurposed / recycled</t>
    </r>
    <r>
      <rPr>
        <sz val="12"/>
        <color theme="1" tint="0.249977111117893"/>
        <rFont val="Calibri"/>
        <family val="2"/>
        <scheme val="minor"/>
      </rPr>
      <t xml:space="preserve">  </t>
    </r>
  </si>
  <si>
    <r>
      <t xml:space="preserve">Approximate percentage of hazardous waste that is </t>
    </r>
    <r>
      <rPr>
        <i/>
        <sz val="12"/>
        <color theme="1" tint="0.249977111117893"/>
        <rFont val="Calibri"/>
        <family val="2"/>
        <scheme val="minor"/>
      </rPr>
      <t xml:space="preserve">properly disposed of   </t>
    </r>
  </si>
  <si>
    <r>
      <t xml:space="preserve">We have a science-based goal of </t>
    </r>
    <r>
      <rPr>
        <i/>
        <sz val="14"/>
        <color theme="1" tint="0.249977111117893"/>
        <rFont val="Calibri"/>
        <family val="2"/>
        <scheme val="minor"/>
      </rPr>
      <t>zero hazardous and non-hazardous waste</t>
    </r>
    <r>
      <rPr>
        <sz val="14"/>
        <color theme="1" tint="0.249977111117893"/>
        <rFont val="Calibri"/>
        <family val="2"/>
        <scheme val="minor"/>
      </rPr>
      <t>, regardless of organization growth.</t>
    </r>
  </si>
  <si>
    <r>
      <t xml:space="preserve">Approximate percentage of </t>
    </r>
    <r>
      <rPr>
        <i/>
        <sz val="12"/>
        <color theme="1" tint="0.249977111117893"/>
        <rFont val="Calibri"/>
        <family val="2"/>
        <scheme val="minor"/>
      </rPr>
      <t xml:space="preserve">product waste </t>
    </r>
    <r>
      <rPr>
        <sz val="12"/>
        <color theme="1" tint="0.249977111117893"/>
        <rFont val="Calibri"/>
        <family val="2"/>
        <scheme val="minor"/>
      </rPr>
      <t xml:space="preserve">that is </t>
    </r>
    <r>
      <rPr>
        <i/>
        <sz val="12"/>
        <color theme="1" tint="0.249977111117893"/>
        <rFont val="Calibri"/>
        <family val="2"/>
        <scheme val="minor"/>
      </rPr>
      <t xml:space="preserve">repurposed / recycled </t>
    </r>
    <r>
      <rPr>
        <sz val="12"/>
        <color theme="1" tint="0.249977111117893"/>
        <rFont val="Calibri"/>
        <family val="2"/>
        <scheme val="minor"/>
      </rPr>
      <t xml:space="preserve">at end-of-use   </t>
    </r>
  </si>
  <si>
    <r>
      <t xml:space="preserve">Approximate percentage of </t>
    </r>
    <r>
      <rPr>
        <i/>
        <sz val="12"/>
        <color theme="1" tint="0.249977111117893"/>
        <rFont val="Calibri"/>
        <family val="2"/>
        <scheme val="minor"/>
      </rPr>
      <t>packaging waste</t>
    </r>
    <r>
      <rPr>
        <sz val="12"/>
        <color theme="1" tint="0.249977111117893"/>
        <rFont val="Calibri"/>
        <family val="2"/>
        <scheme val="minor"/>
      </rPr>
      <t xml:space="preserve"> that is </t>
    </r>
    <r>
      <rPr>
        <i/>
        <sz val="12"/>
        <color theme="1" tint="0.249977111117893"/>
        <rFont val="Calibri"/>
        <family val="2"/>
        <scheme val="minor"/>
      </rPr>
      <t xml:space="preserve">repurposed / recycled   </t>
    </r>
  </si>
  <si>
    <r>
      <t xml:space="preserve">   We </t>
    </r>
    <r>
      <rPr>
        <i/>
        <sz val="14"/>
        <color theme="1" tint="0.249977111117893"/>
        <rFont val="Calibri"/>
        <family val="2"/>
        <scheme val="minor"/>
      </rPr>
      <t>met targets</t>
    </r>
    <r>
      <rPr>
        <sz val="14"/>
        <color theme="1" tint="0.249977111117893"/>
        <rFont val="Calibri"/>
        <family val="2"/>
        <scheme val="minor"/>
      </rPr>
      <t xml:space="preserve"> for product and packaging waste, for the reporting period.</t>
    </r>
  </si>
  <si>
    <r>
      <t xml:space="preserve">We monitor and record whether we pay our employees at least a </t>
    </r>
    <r>
      <rPr>
        <i/>
        <sz val="14"/>
        <color theme="1" tint="0.249977111117893"/>
        <rFont val="Calibri"/>
        <family val="2"/>
        <scheme val="minor"/>
      </rPr>
      <t>living wage.</t>
    </r>
  </si>
  <si>
    <r>
      <t xml:space="preserve">Approximate percentage of employees who are paid at least a </t>
    </r>
    <r>
      <rPr>
        <i/>
        <sz val="12"/>
        <color theme="1" tint="0.249977111117893"/>
        <rFont val="Calibri"/>
        <family val="2"/>
        <scheme val="minor"/>
      </rPr>
      <t xml:space="preserve">living wage </t>
    </r>
    <r>
      <rPr>
        <sz val="12"/>
        <color theme="1" tint="0.249977111117893"/>
        <rFont val="Calibri"/>
        <family val="2"/>
        <scheme val="minor"/>
      </rPr>
      <t xml:space="preserve">  </t>
    </r>
  </si>
  <si>
    <r>
      <t xml:space="preserve">We have a science-based goal of </t>
    </r>
    <r>
      <rPr>
        <i/>
        <sz val="14"/>
        <color theme="1" tint="0.249977111117893"/>
        <rFont val="Calibri"/>
        <family val="2"/>
        <scheme val="minor"/>
      </rPr>
      <t xml:space="preserve">paying 100% of employees at least a living wage, </t>
    </r>
    <r>
      <rPr>
        <sz val="14"/>
        <color theme="1" tint="0.249977111117893"/>
        <rFont val="Calibri"/>
        <family val="2"/>
        <scheme val="minor"/>
      </rPr>
      <t>regardless of organization growth.</t>
    </r>
  </si>
  <si>
    <r>
      <t xml:space="preserve">We have </t>
    </r>
    <r>
      <rPr>
        <i/>
        <sz val="14"/>
        <color theme="1" tint="0.249977111117893"/>
        <rFont val="Calibri"/>
        <family val="2"/>
        <scheme val="minor"/>
      </rPr>
      <t xml:space="preserve">set health- and safety-related targets. </t>
    </r>
    <r>
      <rPr>
        <sz val="14"/>
        <color theme="1" tint="0.249977111117893"/>
        <rFont val="Calibri"/>
        <family val="2"/>
        <scheme val="minor"/>
      </rPr>
      <t xml:space="preserve"> </t>
    </r>
  </si>
  <si>
    <r>
      <t xml:space="preserve">We </t>
    </r>
    <r>
      <rPr>
        <i/>
        <sz val="14"/>
        <color theme="1" tint="0.249977111117893"/>
        <rFont val="Calibri"/>
        <family val="2"/>
        <scheme val="minor"/>
      </rPr>
      <t xml:space="preserve">met health- and safety-related targets, </t>
    </r>
    <r>
      <rPr>
        <sz val="14"/>
        <color theme="1" tint="0.249977111117893"/>
        <rFont val="Calibri"/>
        <family val="2"/>
        <scheme val="minor"/>
      </rPr>
      <t>for the reporting period.</t>
    </r>
  </si>
  <si>
    <r>
      <t xml:space="preserve">We have a </t>
    </r>
    <r>
      <rPr>
        <i/>
        <sz val="14"/>
        <color theme="1" tint="0.249977111117893"/>
        <rFont val="Calibri"/>
        <family val="2"/>
        <scheme val="minor"/>
      </rPr>
      <t>science-based goal</t>
    </r>
    <r>
      <rPr>
        <sz val="14"/>
        <color theme="1" tint="0.249977111117893"/>
        <rFont val="Calibri"/>
        <family val="2"/>
        <scheme val="minor"/>
      </rPr>
      <t xml:space="preserve"> of </t>
    </r>
    <r>
      <rPr>
        <i/>
        <sz val="14"/>
        <color theme="1" tint="0.249977111117893"/>
        <rFont val="Calibri"/>
        <family val="2"/>
        <scheme val="minor"/>
      </rPr>
      <t>zero safety incidents and fatalities,</t>
    </r>
    <r>
      <rPr>
        <sz val="14"/>
        <color theme="1" tint="0.249977111117893"/>
        <rFont val="Calibri"/>
        <family val="2"/>
        <scheme val="minor"/>
      </rPr>
      <t xml:space="preserve"> regardless of organization growth.</t>
    </r>
  </si>
  <si>
    <r>
      <t xml:space="preserve">We provide paid support for </t>
    </r>
    <r>
      <rPr>
        <i/>
        <sz val="14"/>
        <color theme="1" tint="0.249977111117893"/>
        <rFont val="Calibri"/>
        <family val="2"/>
        <scheme val="minor"/>
      </rPr>
      <t xml:space="preserve">lost time / sick leave. </t>
    </r>
  </si>
  <si>
    <r>
      <t xml:space="preserve">We have a </t>
    </r>
    <r>
      <rPr>
        <i/>
        <sz val="14"/>
        <color theme="1" tint="0.249977111117893"/>
        <rFont val="Calibri"/>
        <family val="2"/>
        <scheme val="minor"/>
      </rPr>
      <t>no-smoking</t>
    </r>
    <r>
      <rPr>
        <sz val="14"/>
        <color theme="1" tint="0.249977111117893"/>
        <rFont val="Calibri"/>
        <family val="2"/>
        <scheme val="minor"/>
      </rPr>
      <t xml:space="preserve"> workplace.</t>
    </r>
  </si>
  <si>
    <r>
      <rPr>
        <b/>
        <sz val="14"/>
        <color theme="1" tint="0.249977111117893"/>
        <rFont val="Calibri"/>
        <family val="2"/>
        <scheme val="minor"/>
      </rPr>
      <t>Performance on employee employment terms</t>
    </r>
    <r>
      <rPr>
        <b/>
        <sz val="12"/>
        <color theme="1" tint="0.249977111117893"/>
        <rFont val="Calibri"/>
        <family val="2"/>
        <scheme val="minor"/>
      </rPr>
      <t xml:space="preserve">
</t>
    </r>
    <r>
      <rPr>
        <sz val="12"/>
        <color theme="1" tint="0.249977111117893"/>
        <rFont val="Calibri"/>
        <family val="2"/>
        <scheme val="minor"/>
      </rPr>
      <t xml:space="preserve">Does your organization include these terms in employment contracts and other policies?
</t>
    </r>
    <r>
      <rPr>
        <i/>
        <sz val="12"/>
        <color theme="1" tint="0.249977111117893"/>
        <rFont val="Calibri"/>
        <family val="2"/>
        <scheme val="minor"/>
      </rPr>
      <t>(Check all that apply)</t>
    </r>
  </si>
  <si>
    <r>
      <rPr>
        <sz val="14"/>
        <color theme="1" tint="0.249977111117893"/>
        <rFont val="Calibri"/>
        <family val="2"/>
        <scheme val="minor"/>
      </rPr>
      <t>The organization is a sole proprietorship with no employees.</t>
    </r>
    <r>
      <rPr>
        <sz val="12"/>
        <color theme="1" tint="0.249977111117893"/>
        <rFont val="Calibri"/>
        <family val="2"/>
        <scheme val="minor"/>
      </rPr>
      <t xml:space="preserve">
</t>
    </r>
    <r>
      <rPr>
        <i/>
        <sz val="12"/>
        <color theme="1" tint="0.249977111117893"/>
        <rFont val="Calibri"/>
        <family val="2"/>
        <scheme val="minor"/>
      </rPr>
      <t>(If selected, you score 100%. Skip to the next question)</t>
    </r>
  </si>
  <si>
    <r>
      <t xml:space="preserve">Employee </t>
    </r>
    <r>
      <rPr>
        <i/>
        <sz val="14"/>
        <color theme="1" tint="0.249977111117893"/>
        <rFont val="Calibri"/>
        <family val="2"/>
        <scheme val="minor"/>
      </rPr>
      <t xml:space="preserve">bonuses, profit sharing and/or ownership </t>
    </r>
    <r>
      <rPr>
        <sz val="14"/>
        <color theme="1" tint="0.249977111117893"/>
        <rFont val="Calibri"/>
        <family val="2"/>
        <scheme val="minor"/>
      </rPr>
      <t>opportunities.</t>
    </r>
  </si>
  <si>
    <r>
      <rPr>
        <b/>
        <sz val="14"/>
        <color theme="1" tint="0.249977111117893"/>
        <rFont val="Calibri"/>
        <family val="2"/>
        <scheme val="minor"/>
      </rPr>
      <t>Performance on diversity, equity and inclusion (DEI)</t>
    </r>
    <r>
      <rPr>
        <b/>
        <sz val="12"/>
        <color theme="1" tint="0.249977111117893"/>
        <rFont val="Calibri"/>
        <family val="2"/>
        <scheme val="minor"/>
      </rPr>
      <t xml:space="preserve">
</t>
    </r>
    <r>
      <rPr>
        <sz val="12"/>
        <color theme="1" tint="0.249977111117893"/>
        <rFont val="Calibri"/>
        <family val="2"/>
        <scheme val="minor"/>
      </rPr>
      <t xml:space="preserve">Does your organization do any of the following to imbed a DEI culture in the workplace?
</t>
    </r>
    <r>
      <rPr>
        <i/>
        <sz val="12"/>
        <color theme="1" tint="0.249977111117893"/>
        <rFont val="Calibri"/>
        <family val="2"/>
        <scheme val="minor"/>
      </rPr>
      <t>(Check all that apply; replace sample data with real organization data)</t>
    </r>
  </si>
  <si>
    <r>
      <rPr>
        <sz val="14"/>
        <color theme="1" tint="0.249977111117893"/>
        <rFont val="Calibri"/>
        <family val="2"/>
        <scheme val="minor"/>
      </rPr>
      <t>We do not currently monitor and record DEI factors in our workplace.</t>
    </r>
    <r>
      <rPr>
        <sz val="12"/>
        <color theme="1" tint="0.249977111117893"/>
        <rFont val="Calibri"/>
        <family val="2"/>
        <scheme val="minor"/>
      </rPr>
      <t xml:space="preserve">
</t>
    </r>
    <r>
      <rPr>
        <i/>
        <sz val="12"/>
        <color theme="1" tint="0.249977111117893"/>
        <rFont val="Calibri"/>
        <family val="2"/>
        <scheme val="minor"/>
      </rPr>
      <t>(If selected, delete the sample percentage and skip to the next question.)</t>
    </r>
  </si>
  <si>
    <r>
      <t xml:space="preserve">We have </t>
    </r>
    <r>
      <rPr>
        <i/>
        <sz val="14"/>
        <color theme="1" tint="0.249977111117893"/>
        <rFont val="Calibri"/>
        <family val="2"/>
        <scheme val="minor"/>
      </rPr>
      <t>set senior management diversity targets (</t>
    </r>
    <r>
      <rPr>
        <sz val="14"/>
        <color theme="1" tint="0.249977111117893"/>
        <rFont val="Calibri"/>
        <family val="2"/>
        <scheme val="minor"/>
      </rPr>
      <t xml:space="preserve">i.e., for executives and the board, if we have one). </t>
    </r>
  </si>
  <si>
    <r>
      <t xml:space="preserve">We </t>
    </r>
    <r>
      <rPr>
        <i/>
        <sz val="14"/>
        <color theme="1" tint="0.249977111117893"/>
        <rFont val="Calibri"/>
        <family val="2"/>
        <scheme val="minor"/>
      </rPr>
      <t xml:space="preserve">met senior management diversity targets, </t>
    </r>
    <r>
      <rPr>
        <sz val="14"/>
        <color theme="1" tint="0.249977111117893"/>
        <rFont val="Calibri"/>
        <family val="2"/>
        <scheme val="minor"/>
      </rPr>
      <t>for the reporting period.</t>
    </r>
  </si>
  <si>
    <r>
      <t xml:space="preserve">We have a </t>
    </r>
    <r>
      <rPr>
        <i/>
        <sz val="14"/>
        <color theme="1" tint="0.249977111117893"/>
        <rFont val="Calibri"/>
        <family val="2"/>
        <scheme val="minor"/>
      </rPr>
      <t>goal</t>
    </r>
    <r>
      <rPr>
        <sz val="14"/>
        <color theme="1" tint="0.249977111117893"/>
        <rFont val="Calibri"/>
        <family val="2"/>
        <scheme val="minor"/>
      </rPr>
      <t xml:space="preserve"> of at least </t>
    </r>
    <r>
      <rPr>
        <i/>
        <sz val="14"/>
        <color theme="1" tint="0.249977111117893"/>
        <rFont val="Calibri"/>
        <family val="2"/>
        <scheme val="minor"/>
      </rPr>
      <t xml:space="preserve">50% women in senior management, </t>
    </r>
    <r>
      <rPr>
        <sz val="14"/>
        <color theme="1" tint="0.249977111117893"/>
        <rFont val="Calibri"/>
        <family val="2"/>
        <scheme val="minor"/>
      </rPr>
      <t>regardless of organization growth.</t>
    </r>
  </si>
  <si>
    <r>
      <t xml:space="preserve">Procedures are in place to report </t>
    </r>
    <r>
      <rPr>
        <i/>
        <sz val="14"/>
        <color theme="1" tint="0.249977111117893"/>
        <rFont val="Calibri"/>
        <family val="2"/>
        <scheme val="minor"/>
      </rPr>
      <t xml:space="preserve">breaches </t>
    </r>
    <r>
      <rPr>
        <sz val="14"/>
        <color theme="1" tint="0.249977111117893"/>
        <rFont val="Calibri"/>
        <family val="2"/>
        <scheme val="minor"/>
      </rPr>
      <t>of the DEI policy.</t>
    </r>
  </si>
  <si>
    <r>
      <rPr>
        <b/>
        <sz val="14"/>
        <color theme="1" tint="0.249977111117893"/>
        <rFont val="Calibri"/>
        <family val="2"/>
        <scheme val="minor"/>
      </rPr>
      <t>Performance on community building and ethical behavior</t>
    </r>
    <r>
      <rPr>
        <b/>
        <sz val="12"/>
        <color theme="1" tint="0.249977111117893"/>
        <rFont val="Calibri"/>
        <family val="2"/>
        <scheme val="minor"/>
      </rPr>
      <t xml:space="preserve">
</t>
    </r>
    <r>
      <rPr>
        <sz val="12"/>
        <color theme="1" tint="0.249977111117893"/>
        <rFont val="Calibri"/>
        <family val="2"/>
        <scheme val="minor"/>
      </rPr>
      <t xml:space="preserve">Does your organization do any of the following to build communities and operate ethically?
</t>
    </r>
    <r>
      <rPr>
        <i/>
        <sz val="12"/>
        <color theme="1" tint="0.249977111117893"/>
        <rFont val="Calibri"/>
        <family val="2"/>
        <scheme val="minor"/>
      </rPr>
      <t>(Check all that apply)</t>
    </r>
  </si>
  <si>
    <r>
      <rPr>
        <b/>
        <sz val="14"/>
        <color theme="1" tint="0.249977111117893"/>
        <rFont val="Calibri"/>
        <family val="2"/>
        <scheme val="minor"/>
      </rPr>
      <t>Ethical lobbying / advocacy:</t>
    </r>
    <r>
      <rPr>
        <sz val="14"/>
        <color theme="1" tint="0.249977111117893"/>
        <rFont val="Calibri"/>
        <family val="2"/>
        <scheme val="minor"/>
      </rPr>
      <t xml:space="preserve"> We do not support, or have memberships in, organizations that lobby for policies or actions that would undermine progress toward a socially just, economically inclusive and environmentally restorative society.</t>
    </r>
  </si>
  <si>
    <r>
      <t xml:space="preserve">Ratio of our </t>
    </r>
    <r>
      <rPr>
        <i/>
        <sz val="12"/>
        <color theme="1" tint="0.249977111117893"/>
        <rFont val="Calibri"/>
        <family val="2"/>
        <scheme val="minor"/>
      </rPr>
      <t>effective income tax rate</t>
    </r>
    <r>
      <rPr>
        <sz val="12"/>
        <color theme="1" tint="0.249977111117893"/>
        <rFont val="Calibri"/>
        <family val="2"/>
        <scheme val="minor"/>
      </rPr>
      <t xml:space="preserve"> to the statutory income tax rate for our organization in our jurisdiction </t>
    </r>
  </si>
  <si>
    <r>
      <rPr>
        <b/>
        <sz val="14"/>
        <color theme="1" tint="0.249977111117893"/>
        <rFont val="Calibri"/>
        <family val="2"/>
        <scheme val="minor"/>
      </rPr>
      <t xml:space="preserve"> Average Performance</t>
    </r>
    <r>
      <rPr>
        <b/>
        <sz val="16"/>
        <color theme="1" tint="0.249977111117893"/>
        <rFont val="Calibri"/>
        <family val="2"/>
        <scheme val="minor"/>
      </rPr>
      <t xml:space="preserve">    </t>
    </r>
  </si>
  <si>
    <r>
      <rPr>
        <b/>
        <sz val="14"/>
        <color theme="1" tint="0.249977111117893"/>
        <rFont val="Calibri"/>
        <family val="2"/>
        <scheme val="minor"/>
      </rPr>
      <t>Overall Score</t>
    </r>
    <r>
      <rPr>
        <b/>
        <sz val="16"/>
        <color theme="1" tint="0.249977111117893"/>
        <rFont val="Calibri"/>
        <family val="2"/>
        <scheme val="minor"/>
      </rPr>
      <t xml:space="preserve">    </t>
    </r>
  </si>
  <si>
    <r>
      <t xml:space="preserve">   1 No </t>
    </r>
    <r>
      <rPr>
        <b/>
        <sz val="14"/>
        <color theme="0"/>
        <rFont val="Calibri"/>
        <family val="2"/>
        <scheme val="minor"/>
      </rPr>
      <t>poverty</t>
    </r>
  </si>
  <si>
    <r>
      <t xml:space="preserve">   2 Zero </t>
    </r>
    <r>
      <rPr>
        <b/>
        <sz val="14"/>
        <color theme="1" tint="0.249977111117893"/>
        <rFont val="Calibri"/>
        <family val="2"/>
        <scheme val="minor"/>
      </rPr>
      <t>hunger</t>
    </r>
  </si>
  <si>
    <r>
      <t xml:space="preserve">   3 Good </t>
    </r>
    <r>
      <rPr>
        <b/>
        <sz val="14"/>
        <color theme="0"/>
        <rFont val="Calibri"/>
        <family val="2"/>
        <scheme val="minor"/>
      </rPr>
      <t>health and wellbeing</t>
    </r>
  </si>
  <si>
    <r>
      <t xml:space="preserve">   4 Quality </t>
    </r>
    <r>
      <rPr>
        <b/>
        <sz val="14"/>
        <color theme="0"/>
        <rFont val="Calibri"/>
        <family val="2"/>
        <scheme val="minor"/>
      </rPr>
      <t>education</t>
    </r>
  </si>
  <si>
    <r>
      <t xml:space="preserve">   5 Gender </t>
    </r>
    <r>
      <rPr>
        <b/>
        <sz val="14"/>
        <color theme="0"/>
        <rFont val="Calibri"/>
        <family val="2"/>
        <scheme val="minor"/>
      </rPr>
      <t>equality</t>
    </r>
  </si>
  <si>
    <r>
      <t xml:space="preserve">   6 Clean </t>
    </r>
    <r>
      <rPr>
        <b/>
        <sz val="14"/>
        <color theme="1" tint="0.249977111117893"/>
        <rFont val="Calibri"/>
        <family val="2"/>
        <scheme val="minor"/>
      </rPr>
      <t>water</t>
    </r>
    <r>
      <rPr>
        <sz val="14"/>
        <color theme="1" tint="0.249977111117893"/>
        <rFont val="Calibri"/>
        <family val="2"/>
        <scheme val="minor"/>
      </rPr>
      <t xml:space="preserve"> and sanitation</t>
    </r>
  </si>
  <si>
    <r>
      <t xml:space="preserve">   7 Affordable and clean </t>
    </r>
    <r>
      <rPr>
        <b/>
        <sz val="14"/>
        <color theme="1" tint="0.249977111117893"/>
        <rFont val="Calibri"/>
        <family val="2"/>
        <scheme val="minor"/>
      </rPr>
      <t>energy</t>
    </r>
  </si>
  <si>
    <r>
      <t xml:space="preserve">   8 </t>
    </r>
    <r>
      <rPr>
        <b/>
        <sz val="14"/>
        <color theme="0"/>
        <rFont val="Calibri"/>
        <family val="2"/>
        <scheme val="minor"/>
      </rPr>
      <t xml:space="preserve">Decent work </t>
    </r>
    <r>
      <rPr>
        <sz val="14"/>
        <color theme="0"/>
        <rFont val="Calibri"/>
        <family val="2"/>
        <scheme val="minor"/>
      </rPr>
      <t>and economic growth</t>
    </r>
  </si>
  <si>
    <r>
      <t xml:space="preserve">   9 Industry innovation and</t>
    </r>
    <r>
      <rPr>
        <b/>
        <sz val="14"/>
        <color theme="0"/>
        <rFont val="Calibri"/>
        <family val="2"/>
        <scheme val="minor"/>
      </rPr>
      <t xml:space="preserve"> infrastructure</t>
    </r>
  </si>
  <si>
    <r>
      <t xml:space="preserve">   10 Reduced </t>
    </r>
    <r>
      <rPr>
        <b/>
        <sz val="14"/>
        <color theme="0"/>
        <rFont val="Calibri"/>
        <family val="2"/>
        <scheme val="minor"/>
      </rPr>
      <t>inequalities</t>
    </r>
  </si>
  <si>
    <r>
      <t xml:space="preserve">   11 Sustainable cities and </t>
    </r>
    <r>
      <rPr>
        <b/>
        <sz val="14"/>
        <color theme="1" tint="0.249977111117893"/>
        <rFont val="Calibri"/>
        <family val="2"/>
        <scheme val="minor"/>
      </rPr>
      <t>communities</t>
    </r>
  </si>
  <si>
    <r>
      <t xml:space="preserve">   12 Responsible </t>
    </r>
    <r>
      <rPr>
        <b/>
        <sz val="14"/>
        <color theme="0"/>
        <rFont val="Calibri"/>
        <family val="2"/>
        <scheme val="minor"/>
      </rPr>
      <t>consumption</t>
    </r>
    <r>
      <rPr>
        <sz val="14"/>
        <color theme="0"/>
        <rFont val="Calibri"/>
        <family val="2"/>
        <scheme val="minor"/>
      </rPr>
      <t xml:space="preserve"> and production</t>
    </r>
  </si>
  <si>
    <r>
      <t xml:space="preserve">   13 </t>
    </r>
    <r>
      <rPr>
        <b/>
        <sz val="14"/>
        <color theme="0"/>
        <rFont val="Calibri"/>
        <family val="2"/>
        <scheme val="minor"/>
      </rPr>
      <t>Climate</t>
    </r>
    <r>
      <rPr>
        <sz val="14"/>
        <color theme="0"/>
        <rFont val="Calibri"/>
        <family val="2"/>
        <scheme val="minor"/>
      </rPr>
      <t xml:space="preserve"> action</t>
    </r>
  </si>
  <si>
    <r>
      <t xml:space="preserve">   14 </t>
    </r>
    <r>
      <rPr>
        <b/>
        <sz val="14"/>
        <color theme="1" tint="0.249977111117893"/>
        <rFont val="Calibri"/>
        <family val="2"/>
        <scheme val="minor"/>
      </rPr>
      <t>Life below water</t>
    </r>
  </si>
  <si>
    <r>
      <t xml:space="preserve">   15 </t>
    </r>
    <r>
      <rPr>
        <b/>
        <sz val="14"/>
        <color theme="1" tint="0.249977111117893"/>
        <rFont val="Calibri"/>
        <family val="2"/>
        <scheme val="minor"/>
      </rPr>
      <t>Life on land</t>
    </r>
  </si>
  <si>
    <r>
      <t xml:space="preserve">   16. Peace, </t>
    </r>
    <r>
      <rPr>
        <b/>
        <sz val="14"/>
        <color theme="0"/>
        <rFont val="Calibri"/>
        <family val="2"/>
        <scheme val="minor"/>
      </rPr>
      <t>justice</t>
    </r>
    <r>
      <rPr>
        <sz val="14"/>
        <color theme="0"/>
        <rFont val="Calibri"/>
        <family val="2"/>
        <scheme val="minor"/>
      </rPr>
      <t xml:space="preserve"> and </t>
    </r>
    <r>
      <rPr>
        <b/>
        <sz val="14"/>
        <color theme="0"/>
        <rFont val="Calibri"/>
        <family val="2"/>
        <scheme val="minor"/>
      </rPr>
      <t>strong institutions</t>
    </r>
  </si>
  <si>
    <r>
      <t xml:space="preserve">   17 </t>
    </r>
    <r>
      <rPr>
        <b/>
        <sz val="14"/>
        <color theme="0"/>
        <rFont val="Calibri"/>
        <family val="2"/>
        <scheme val="minor"/>
      </rPr>
      <t>Partnerships</t>
    </r>
    <r>
      <rPr>
        <sz val="14"/>
        <color theme="0"/>
        <rFont val="Calibri"/>
        <family val="2"/>
        <scheme val="minor"/>
      </rPr>
      <t xml:space="preserve"> for the goals</t>
    </r>
  </si>
  <si>
    <r>
      <t xml:space="preserve">  7 Affordable and
     clean </t>
    </r>
    <r>
      <rPr>
        <b/>
        <sz val="12"/>
        <color theme="1"/>
        <rFont val="Calibri"/>
        <family val="2"/>
        <scheme val="minor"/>
      </rPr>
      <t>energy</t>
    </r>
  </si>
  <si>
    <r>
      <t xml:space="preserve">  13 </t>
    </r>
    <r>
      <rPr>
        <b/>
        <sz val="12"/>
        <color theme="0"/>
        <rFont val="Calibri"/>
        <family val="2"/>
        <scheme val="minor"/>
      </rPr>
      <t>Climate</t>
    </r>
    <r>
      <rPr>
        <sz val="12"/>
        <color theme="0"/>
        <rFont val="Calibri"/>
        <family val="2"/>
        <scheme val="minor"/>
      </rPr>
      <t xml:space="preserve"> 
       action</t>
    </r>
  </si>
  <si>
    <r>
      <t xml:space="preserve">  6 Clean </t>
    </r>
    <r>
      <rPr>
        <b/>
        <sz val="12"/>
        <color theme="1"/>
        <rFont val="Calibri"/>
        <family val="2"/>
        <scheme val="minor"/>
      </rPr>
      <t>water</t>
    </r>
    <r>
      <rPr>
        <sz val="12"/>
        <color theme="1"/>
        <rFont val="Calibri"/>
        <family val="2"/>
        <scheme val="minor"/>
      </rPr>
      <t xml:space="preserve"> 
     and sanitation</t>
    </r>
  </si>
  <si>
    <r>
      <t xml:space="preserve">  12 Responsible
   </t>
    </r>
    <r>
      <rPr>
        <b/>
        <sz val="12"/>
        <color theme="0"/>
        <rFont val="Calibri"/>
        <family val="2"/>
        <scheme val="minor"/>
      </rPr>
      <t xml:space="preserve">consumption
   </t>
    </r>
    <r>
      <rPr>
        <sz val="12"/>
        <color theme="0"/>
        <rFont val="Calibri"/>
        <family val="2"/>
        <scheme val="minor"/>
      </rPr>
      <t>and production</t>
    </r>
  </si>
  <si>
    <r>
      <t xml:space="preserve">  14 </t>
    </r>
    <r>
      <rPr>
        <b/>
        <sz val="12"/>
        <color theme="1"/>
        <rFont val="Calibri"/>
        <family val="2"/>
        <scheme val="minor"/>
      </rPr>
      <t>Life below 
       water</t>
    </r>
  </si>
  <si>
    <r>
      <t xml:space="preserve">  15 </t>
    </r>
    <r>
      <rPr>
        <b/>
        <sz val="12"/>
        <color theme="1"/>
        <rFont val="Calibri"/>
        <family val="2"/>
        <scheme val="minor"/>
      </rPr>
      <t>Life on 
      land</t>
    </r>
  </si>
  <si>
    <r>
      <t xml:space="preserve">  1 No </t>
    </r>
    <r>
      <rPr>
        <b/>
        <sz val="12"/>
        <color theme="0"/>
        <rFont val="Calibri"/>
        <family val="2"/>
        <scheme val="minor"/>
      </rPr>
      <t>poverty</t>
    </r>
  </si>
  <si>
    <r>
      <t xml:space="preserve">  2 Zero </t>
    </r>
    <r>
      <rPr>
        <b/>
        <sz val="12"/>
        <color theme="1" tint="0.249977111117893"/>
        <rFont val="Calibri"/>
        <family val="2"/>
        <scheme val="minor"/>
      </rPr>
      <t>hunger</t>
    </r>
  </si>
  <si>
    <r>
      <t xml:space="preserve">  3 Good </t>
    </r>
    <r>
      <rPr>
        <b/>
        <sz val="12"/>
        <color theme="0"/>
        <rFont val="Calibri"/>
        <family val="2"/>
        <scheme val="minor"/>
      </rPr>
      <t>health</t>
    </r>
    <r>
      <rPr>
        <sz val="12"/>
        <color theme="0"/>
        <rFont val="Calibri"/>
        <family val="2"/>
        <scheme val="minor"/>
      </rPr>
      <t xml:space="preserve"> 
     </t>
    </r>
    <r>
      <rPr>
        <b/>
        <sz val="12"/>
        <color theme="0"/>
        <rFont val="Calibri"/>
        <family val="2"/>
        <scheme val="minor"/>
      </rPr>
      <t>and wellbeing</t>
    </r>
  </si>
  <si>
    <r>
      <t xml:space="preserve">  5 Gender 
    </t>
    </r>
    <r>
      <rPr>
        <b/>
        <sz val="12"/>
        <color theme="0"/>
        <rFont val="Calibri"/>
        <family val="2"/>
        <scheme val="minor"/>
      </rPr>
      <t>equality</t>
    </r>
  </si>
  <si>
    <r>
      <t xml:space="preserve">  4 Quality 
     </t>
    </r>
    <r>
      <rPr>
        <b/>
        <sz val="12"/>
        <color theme="0"/>
        <rFont val="Calibri"/>
        <family val="2"/>
        <scheme val="minor"/>
      </rPr>
      <t>education</t>
    </r>
  </si>
  <si>
    <r>
      <t xml:space="preserve">  8 </t>
    </r>
    <r>
      <rPr>
        <b/>
        <sz val="12"/>
        <color theme="0"/>
        <rFont val="Calibri"/>
        <family val="2"/>
        <scheme val="minor"/>
      </rPr>
      <t xml:space="preserve">Decent 
    work </t>
    </r>
    <r>
      <rPr>
        <sz val="12"/>
        <color theme="0"/>
        <rFont val="Calibri"/>
        <family val="2"/>
        <scheme val="minor"/>
      </rPr>
      <t>and 
    economic 
    growth</t>
    </r>
  </si>
  <si>
    <r>
      <t xml:space="preserve">  9 Industry 
     innovation and</t>
    </r>
    <r>
      <rPr>
        <b/>
        <sz val="12"/>
        <color theme="1" tint="0.249977111117893"/>
        <rFont val="Calibri"/>
        <family val="2"/>
        <scheme val="minor"/>
      </rPr>
      <t xml:space="preserve"> 
     infrastructure</t>
    </r>
  </si>
  <si>
    <r>
      <t xml:space="preserve">  10 Reduced 
    </t>
    </r>
    <r>
      <rPr>
        <b/>
        <sz val="12"/>
        <color theme="1" tint="0.249977111117893"/>
        <rFont val="Calibri"/>
        <family val="2"/>
        <scheme val="minor"/>
      </rPr>
      <t>inequalities</t>
    </r>
  </si>
  <si>
    <r>
      <t xml:space="preserve">  11 Sustainable 
      cities and 
      </t>
    </r>
    <r>
      <rPr>
        <b/>
        <sz val="12"/>
        <color theme="1"/>
        <rFont val="Calibri"/>
        <family val="2"/>
        <scheme val="minor"/>
      </rPr>
      <t>communities</t>
    </r>
  </si>
  <si>
    <r>
      <t xml:space="preserve">  16 Peace, 
      </t>
    </r>
    <r>
      <rPr>
        <b/>
        <sz val="12"/>
        <color theme="0"/>
        <rFont val="Calibri"/>
        <family val="2"/>
        <scheme val="minor"/>
      </rPr>
      <t>justice</t>
    </r>
    <r>
      <rPr>
        <sz val="12"/>
        <color theme="0"/>
        <rFont val="Calibri"/>
        <family val="2"/>
        <scheme val="minor"/>
      </rPr>
      <t xml:space="preserve"> 
      and </t>
    </r>
    <r>
      <rPr>
        <b/>
        <sz val="12"/>
        <color theme="0"/>
        <rFont val="Calibri"/>
        <family val="2"/>
        <scheme val="minor"/>
      </rPr>
      <t>strong 
      institutions</t>
    </r>
  </si>
  <si>
    <r>
      <t xml:space="preserve">  17 </t>
    </r>
    <r>
      <rPr>
        <b/>
        <sz val="12"/>
        <color theme="0"/>
        <rFont val="Calibri"/>
        <family val="2"/>
        <scheme val="minor"/>
      </rPr>
      <t xml:space="preserve">Partnerships
      </t>
    </r>
    <r>
      <rPr>
        <sz val="12"/>
        <color theme="0"/>
        <rFont val="Calibri"/>
        <family val="2"/>
        <scheme val="minor"/>
      </rPr>
      <t xml:space="preserve"> for the goals</t>
    </r>
  </si>
  <si>
    <r>
      <rPr>
        <b/>
        <i/>
        <sz val="16"/>
        <color theme="1" tint="0.249977111117893"/>
        <rFont val="Calibri"/>
        <family val="2"/>
        <scheme val="minor"/>
      </rPr>
      <t>Meaning of % Progress Scores</t>
    </r>
    <r>
      <rPr>
        <b/>
        <sz val="14"/>
        <color theme="1" tint="0.249977111117893"/>
        <rFont val="Calibri"/>
        <family val="2"/>
        <scheme val="minor"/>
      </rPr>
      <t xml:space="preserve">
&lt;100%:</t>
    </r>
    <r>
      <rPr>
        <sz val="14"/>
        <color theme="1" tint="0.249977111117893"/>
        <rFont val="Calibri"/>
        <family val="2"/>
        <scheme val="minor"/>
      </rPr>
      <t xml:space="preserve"> How far the organization is on its journey toward </t>
    </r>
    <r>
      <rPr>
        <i/>
        <sz val="14"/>
        <color theme="1" tint="0.249977111117893"/>
        <rFont val="Calibri"/>
        <family val="2"/>
        <scheme val="minor"/>
      </rPr>
      <t xml:space="preserve">not devaluing </t>
    </r>
    <r>
      <rPr>
        <sz val="14"/>
        <color theme="1" tint="0.249977111117893"/>
        <rFont val="Calibri"/>
        <family val="2"/>
        <scheme val="minor"/>
      </rPr>
      <t xml:space="preserve">the capital.  
 </t>
    </r>
    <r>
      <rPr>
        <b/>
        <sz val="14"/>
        <color theme="1" tint="0.249977111117893"/>
        <rFont val="Calibri"/>
        <family val="2"/>
        <scheme val="minor"/>
      </rPr>
      <t xml:space="preserve"> 100%:</t>
    </r>
    <r>
      <rPr>
        <sz val="14"/>
        <color theme="1" tint="0.249977111117893"/>
        <rFont val="Calibri"/>
        <family val="2"/>
        <scheme val="minor"/>
      </rPr>
      <t xml:space="preserve"> The organization is </t>
    </r>
    <r>
      <rPr>
        <i/>
        <sz val="14"/>
        <color theme="1" tint="0.249977111117893"/>
        <rFont val="Calibri"/>
        <family val="2"/>
        <scheme val="minor"/>
      </rPr>
      <t>breaking even</t>
    </r>
    <r>
      <rPr>
        <sz val="14"/>
        <color theme="1" tint="0.249977111117893"/>
        <rFont val="Calibri"/>
        <family val="2"/>
        <scheme val="minor"/>
      </rPr>
      <t xml:space="preserve"> on the capital – it's not devaluing it, but is not adding value to it, either.
</t>
    </r>
    <r>
      <rPr>
        <b/>
        <sz val="14"/>
        <color theme="1" tint="0.249977111117893"/>
        <rFont val="Calibri"/>
        <family val="2"/>
        <scheme val="minor"/>
      </rPr>
      <t>&gt;100%:</t>
    </r>
    <r>
      <rPr>
        <sz val="14"/>
        <color theme="1" tint="0.249977111117893"/>
        <rFont val="Calibri"/>
        <family val="2"/>
        <scheme val="minor"/>
      </rPr>
      <t xml:space="preserve"> The organization is </t>
    </r>
    <r>
      <rPr>
        <i/>
        <sz val="14"/>
        <color theme="1" tint="0.249977111117893"/>
        <rFont val="Calibri"/>
        <family val="2"/>
        <scheme val="minor"/>
      </rPr>
      <t>adding value</t>
    </r>
    <r>
      <rPr>
        <sz val="14"/>
        <color theme="1" tint="0.249977111117893"/>
        <rFont val="Calibri"/>
        <family val="2"/>
        <scheme val="minor"/>
      </rPr>
      <t xml:space="preserve"> to the capital, directly or indirectly.</t>
    </r>
  </si>
  <si>
    <r>
      <rPr>
        <b/>
        <i/>
        <sz val="16"/>
        <color theme="1" tint="0.249977111117893"/>
        <rFont val="Calibri"/>
        <family val="2"/>
        <scheme val="minor"/>
      </rPr>
      <t xml:space="preserve">Graphical Representations </t>
    </r>
    <r>
      <rPr>
        <b/>
        <sz val="14"/>
        <color theme="1" tint="0.249977111117893"/>
        <rFont val="Calibri"/>
        <family val="2"/>
        <scheme val="minor"/>
      </rPr>
      <t xml:space="preserve">
</t>
    </r>
    <r>
      <rPr>
        <sz val="14"/>
        <color theme="1" tint="0.249977111117893"/>
        <rFont val="Calibri"/>
        <family val="2"/>
        <scheme val="minor"/>
      </rPr>
      <t>The bar charts above illustrate the kind of graphical representations that make presentations / reports more effective and facilitate prioritizing sustainability issues for improvement. The bar charts are generated in real time, based on the scores in the above table. 
Users are encouraged to transcribe the scores into their own separate Excel worksheet, or into a different preferred graphics software package, to generate other kinds of charts (e.g. column, radar, or pie charts), dashboards, and / or line charts that show trends in their organization's performance on high-focus issues compared to previous years, if that information is available.</t>
    </r>
  </si>
  <si>
    <t xml:space="preserve">Approximate percentage of our total energy used that is renewable / non-GHG-emitting. </t>
  </si>
  <si>
    <r>
      <t xml:space="preserve">We monitor and record our energy (electricity and fuel) usage, including renewable / non-GHG-emitting energy usage.
</t>
    </r>
    <r>
      <rPr>
        <sz val="12"/>
        <color theme="1" tint="0.249977111117893"/>
        <rFont val="Calibri"/>
        <family val="2"/>
        <scheme val="minor"/>
      </rPr>
      <t>e.g., Renewable energy sources are solar, wind, ocean, hydropower, geothermal resources, or biomass. Because nuclear power plants do not emit GHGs, and because of our race to net-zero GHG emissions by 2050, they are included in our "renewable / non-GHG-emitting" mix.</t>
    </r>
  </si>
  <si>
    <t xml:space="preserve">   (Use this area to document data sources, estimation methodology and assumptions.)</t>
  </si>
  <si>
    <t>Score on energy, giving credit for use of renewable energy</t>
  </si>
  <si>
    <r>
      <rPr>
        <b/>
        <sz val="14"/>
        <color theme="1" tint="0.249977111117893"/>
        <rFont val="Calibri"/>
        <family val="2"/>
        <scheme val="minor"/>
      </rPr>
      <t>Performance on energy usage</t>
    </r>
    <r>
      <rPr>
        <b/>
        <sz val="12"/>
        <color theme="1" tint="0.249977111117893"/>
        <rFont val="Calibri"/>
        <family val="2"/>
        <scheme val="minor"/>
      </rPr>
      <t xml:space="preserve">
</t>
    </r>
    <r>
      <rPr>
        <sz val="14"/>
        <color theme="1" tint="0.249977111117893"/>
        <rFont val="Calibri"/>
        <family val="2"/>
        <scheme val="minor"/>
      </rPr>
      <t>Does your organization do any of the following to manage its energy usage?</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</si>
  <si>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t xml:space="preserve">Sustainable organizations do not use water from water stressed areas, and ensure that all discharged water is adequately treated.
</t>
    </r>
    <r>
      <rPr>
        <sz val="12"/>
        <color theme="1" tint="0.249977111117893"/>
        <rFont val="Calibri"/>
        <family val="2"/>
        <scheme val="minor"/>
      </rPr>
      <t xml:space="preserve">Water usage includes water consumed during manufacturing, transportation, and distribution of products; during the provision and delivery of services; and by workers for drinking and sanitation purposes. Water stress occurs when the demand for water exceeds the available amount, or when poor quality restricts its use. Companies must ensure that their use of water doesn’t undermine the quantity and quality of water available for people and ecosystems that depend on the watersheds concerned.
Water discharged must be verifiably treated and returned to safe quality before it is emitted back into nature. Discharged water may be treated by third parties such as municipal wastewater treatment plants, public sewage infrastructure or private water service providers. </t>
    </r>
  </si>
  <si>
    <r>
      <rPr>
        <b/>
        <sz val="14"/>
        <color theme="1" tint="0.249977111117893"/>
        <rFont val="Calibri"/>
        <family val="2"/>
        <scheme val="minor"/>
      </rPr>
      <t>Performance on water usage and treatment</t>
    </r>
    <r>
      <rPr>
        <b/>
        <sz val="12"/>
        <color theme="1" tint="0.249977111117893"/>
        <rFont val="Calibri"/>
        <family val="2"/>
        <scheme val="minor"/>
      </rPr>
      <t xml:space="preserve">
</t>
    </r>
    <r>
      <rPr>
        <sz val="14"/>
        <color theme="1" tint="0.249977111117893"/>
        <rFont val="Calibri"/>
        <family val="2"/>
        <scheme val="minor"/>
      </rPr>
      <t>Does your organization do any of the following to manage its water usage, treatment and discharge?</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</si>
  <si>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t>Score on water, giving credit for use of water from unstressed areas and proper treatment of discharged water.</t>
  </si>
  <si>
    <r>
      <t xml:space="preserve">Sustainable organizations use only renewable energy. 
</t>
    </r>
    <r>
      <rPr>
        <sz val="12"/>
        <color theme="1" tint="0.249977111117893"/>
        <rFont val="Calibri"/>
        <family val="2"/>
        <scheme val="minor"/>
      </rPr>
      <t xml:space="preserve">To address climate change, we must transition to a low-carbon economy. That is, electrify everything, make it as efficient as possible, and power it with renewable energy. Energy includes both electricity and fuels consumed by: 
      1) buildings and equipment at all locations, whether owned or leased (e.g. lighting, heating and computers) 
      2) transport vehicles that the company owns or leases
      3) any other energy that the company consumes to conduct its business. </t>
    </r>
  </si>
  <si>
    <r>
      <t xml:space="preserve">Sustainable organizations eliminate all harmful solid, liquid and gaseous emissions.  
</t>
    </r>
    <r>
      <rPr>
        <sz val="12"/>
        <color theme="1" tint="0.249977111117893"/>
        <rFont val="Calibri"/>
        <family val="2"/>
        <scheme val="minor"/>
      </rPr>
      <t xml:space="preserve">For many organizations, emissions of some sort are an unintended consequence of operational activity. Some emitted substances are harmful at any amount due to their inherent toxicity to people or the environment, while others might cause harm only by contributing to a local or global build-up in concentration. A  sustainable company eliminates harmful substances intentionally or accidentally discharged directly to the environment. Harmful emissions include:
     * Harmful solid emissions (e.g. scarce metals, excess hazardous pesticides and fertilizers, particulate matter)
     * Harmful liquid emissions (e.g. spills, liquid toxic waste, chemical fluids).
     * Harmful gaseous emissions (e.g. VOCs, SOx, NOx, other air pollutants, toxic fumes) 
</t>
    </r>
    <r>
      <rPr>
        <i/>
        <sz val="12"/>
        <color theme="1" tint="0.249977111117893"/>
        <rFont val="Calibri"/>
        <family val="2"/>
        <scheme val="minor"/>
      </rPr>
      <t>(Note: Non-GHG emissions do not include liquid, gaseous, or solid wastes which are contained by the company and sent to a third-party for treatment or disposal. They are included in Waste.)</t>
    </r>
  </si>
  <si>
    <t xml:space="preserve">      (Use this area to document data sources, estimation methodology and assumptions.)</t>
  </si>
  <si>
    <t xml:space="preserve">       (Use this area to document data sources, estimation methodology and assumptions.)</t>
  </si>
  <si>
    <r>
      <t xml:space="preserve">   We have </t>
    </r>
    <r>
      <rPr>
        <i/>
        <sz val="14"/>
        <color theme="1" tint="0.249977111117893"/>
        <rFont val="Calibri"/>
        <family val="2"/>
        <scheme val="minor"/>
      </rPr>
      <t>set targets</t>
    </r>
    <r>
      <rPr>
        <sz val="14"/>
        <color theme="1" tint="0.249977111117893"/>
        <rFont val="Calibri"/>
        <family val="2"/>
        <scheme val="minor"/>
      </rPr>
      <t xml:space="preserve"> for our product and packaging waste, relative to a baseline year of our choosing.</t>
    </r>
  </si>
  <si>
    <r>
      <t xml:space="preserve">   We have a science-based goal of </t>
    </r>
    <r>
      <rPr>
        <i/>
        <sz val="14"/>
        <color theme="1" tint="0.249977111117893"/>
        <rFont val="Calibri"/>
        <family val="2"/>
        <scheme val="minor"/>
      </rPr>
      <t xml:space="preserve">zero product and packaging waste, </t>
    </r>
    <r>
      <rPr>
        <sz val="14"/>
        <color theme="1" tint="0.249977111117893"/>
        <rFont val="Calibri"/>
        <family val="2"/>
        <scheme val="minor"/>
      </rPr>
      <t>regardless of organization growth.</t>
    </r>
  </si>
  <si>
    <t xml:space="preserve">        (Use this area to document data sources, estimation methodology and assumptions.)</t>
  </si>
  <si>
    <r>
      <t xml:space="preserve">Some of our facilities are in potential encroachment areas, but we do not currently monitor and record encroachment. 
</t>
    </r>
    <r>
      <rPr>
        <i/>
        <sz val="12"/>
        <color theme="1" tint="0.249977111117893"/>
        <rFont val="Calibri"/>
        <family val="2"/>
        <scheme val="minor"/>
      </rPr>
      <t>(If selected, the score will be zero, even if other choices are checked. Skip to the next question.)</t>
    </r>
  </si>
  <si>
    <r>
      <t xml:space="preserve">We have a science-based goal of </t>
    </r>
    <r>
      <rPr>
        <i/>
        <sz val="14"/>
        <color theme="1" tint="0.249977111117893"/>
        <rFont val="Calibri"/>
        <family val="2"/>
        <scheme val="minor"/>
      </rPr>
      <t>zero encroachment,</t>
    </r>
    <r>
      <rPr>
        <sz val="14"/>
        <color theme="1" tint="0.249977111117893"/>
        <rFont val="Calibri"/>
        <family val="2"/>
        <scheme val="minor"/>
      </rPr>
      <t xml:space="preserve"> regardless of organization growth.</t>
    </r>
  </si>
  <si>
    <r>
      <t xml:space="preserve">Facilities and fixed assets that are owned or controlled by sustainable organizations do not encroach on marine or terrestrial ecosystems, or on culturally sensitive areas. 
</t>
    </r>
    <r>
      <rPr>
        <sz val="12"/>
        <color theme="1" tint="0.249977111117893"/>
        <rFont val="Calibri"/>
        <family val="2"/>
        <scheme val="minor"/>
      </rPr>
      <t>A sustainable company protects natural ecosystems and communities where it is already present, and takes steps to avoid or mitigate negative outcomes when moving into new areas. Sustainable companies work in collaboration with local communities adjacent to pristine ecosystems or culturally significant areas, in order to foster their protection and, if necessary, their restoration. Sustainable organizations eliminate their negative impacts on natural ecosystems and communities. This includes but is not limited to:
  • Respecting the land rights of communities   (e.g. zero tolerance on land grabbing).
  • Protecting aquatic ecosystems from degradation  (e.g. avoiding coral reefs).
  • Protecting areas of high biodiversity value  (e.g. no clearing of rainforest for farmland).
  • Not encroaching on areas of cultural importance  (e.g. oil pipelines running through regions considered sacred by Indigenous Peoples).
A sustainable organization protects such areas where it is already present, and takes steps to avoid or mitigate negative outcomes when moving into new areas.</t>
    </r>
  </si>
  <si>
    <r>
      <t xml:space="preserve">Sustainable organizations pay their employees at least a living wage, so that they can afford a decent standard of living for their families.
</t>
    </r>
    <r>
      <rPr>
        <sz val="12"/>
        <color theme="1" tint="0.249977111117893"/>
        <rFont val="Calibri"/>
        <family val="2"/>
        <scheme val="minor"/>
      </rPr>
      <t>A living wage ensures that all employees and their families have the means to afford health coverage, to eat a nutritious diet, and to be free of concerns about meeting basic needs. Living wage estimates vary by region and guidance is offered by government agencies, academics and/or NGOs. In most regions, the living wage is higher than the legal minimum wage or poverty-line wage. Living wage calculations should focus on employee compensation with respect to standard working hours: figures should exclude overtime pay as well as productivity bonuses and allowances, unless they are guaranteed.</t>
    </r>
  </si>
  <si>
    <r>
      <rPr>
        <b/>
        <sz val="14"/>
        <color theme="1" tint="0.249977111117893"/>
        <rFont val="Calibri"/>
        <family val="2"/>
        <scheme val="minor"/>
      </rPr>
      <t>Performance on employee wages</t>
    </r>
    <r>
      <rPr>
        <b/>
        <sz val="12"/>
        <color theme="1" tint="0.249977111117893"/>
        <rFont val="Calibri"/>
        <family val="2"/>
        <scheme val="minor"/>
      </rPr>
      <t xml:space="preserve">
</t>
    </r>
    <r>
      <rPr>
        <sz val="14"/>
        <color theme="1" tint="0.249977111117893"/>
        <rFont val="Calibri"/>
        <family val="2"/>
        <scheme val="minor"/>
      </rPr>
      <t>Does your organization do any of the following to manage employee wages?</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</si>
  <si>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rPr>
        <b/>
        <sz val="14"/>
        <color theme="1" tint="0.249977111117893"/>
        <rFont val="Calibri"/>
        <family val="2"/>
        <scheme val="minor"/>
      </rPr>
      <t>Performance on encroachment</t>
    </r>
    <r>
      <rPr>
        <b/>
        <sz val="12"/>
        <color theme="1" tint="0.249977111117893"/>
        <rFont val="Calibri"/>
        <family val="2"/>
        <scheme val="minor"/>
      </rPr>
      <t xml:space="preserve">
</t>
    </r>
    <r>
      <rPr>
        <sz val="14"/>
        <color theme="1" tint="0.249977111117893"/>
        <rFont val="Calibri"/>
        <family val="2"/>
        <scheme val="minor"/>
      </rPr>
      <t>Does your organization do any of the following to avoid marine or terrestrial encroachment, or encroachment on culturally sensitive / heritage  areas?</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</si>
  <si>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rPr>
        <b/>
        <sz val="14"/>
        <color theme="1" tint="0.249977111117893"/>
        <rFont val="Calibri"/>
        <family val="2"/>
        <scheme val="minor"/>
      </rPr>
      <t>Performance on non-GHG emissions</t>
    </r>
    <r>
      <rPr>
        <b/>
        <sz val="12"/>
        <color theme="1" tint="0.249977111117893"/>
        <rFont val="Calibri"/>
        <family val="2"/>
        <scheme val="minor"/>
      </rPr>
      <t xml:space="preserve">
</t>
    </r>
    <r>
      <rPr>
        <sz val="14"/>
        <color theme="1" tint="0.249977111117893"/>
        <rFont val="Calibri"/>
        <family val="2"/>
        <scheme val="minor"/>
      </rPr>
      <t>Does your organization do any of the following to manage its non-GHG solid, liquid and gaseous emissions?</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</si>
  <si>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t xml:space="preserve">Sustainable organizations provide a safe and healthy workplace. </t>
    </r>
    <r>
      <rPr>
        <sz val="12"/>
        <color theme="1" tint="0.249977111117893"/>
        <rFont val="Calibri"/>
        <family val="2"/>
        <scheme val="minor"/>
      </rPr>
      <t xml:space="preserve">
Sustainable companies take steps to minimize and mitigate the effects of accidents, and strive continuously to reduce work-related injuries, illnesses, and fatalities to zero. Companies that do not adequately address workplace health issues may cause serious long-term negative health problems for their employees. Note that “health” extends beyond physical safety to mental and emotional wellness, and encompasses stress management and mitigation. A sustainable organization ensures the safety of all workers,  fosters physical health (e.g. through proactive positions on exercise, nutrition and smoking), and fosters mental wellbeing (e.g. zero tolerance of bullying and harassment).</t>
    </r>
  </si>
  <si>
    <r>
      <t xml:space="preserve">We ensure employees have access to </t>
    </r>
    <r>
      <rPr>
        <i/>
        <sz val="14"/>
        <color theme="1" tint="0.249977111117893"/>
        <rFont val="Calibri"/>
        <family val="2"/>
        <scheme val="minor"/>
      </rPr>
      <t xml:space="preserve">healthy eating options </t>
    </r>
    <r>
      <rPr>
        <sz val="14"/>
        <color theme="1" tint="0.249977111117893"/>
        <rFont val="Calibri"/>
        <family val="2"/>
        <scheme val="minor"/>
      </rPr>
      <t>on site or within reasonable distance.</t>
    </r>
  </si>
  <si>
    <r>
      <rPr>
        <b/>
        <sz val="14"/>
        <color theme="1" tint="0.249977111117893"/>
        <rFont val="Calibri"/>
        <family val="2"/>
        <scheme val="minor"/>
      </rPr>
      <t>Performance on employee health and safety</t>
    </r>
    <r>
      <rPr>
        <b/>
        <sz val="12"/>
        <color theme="1" tint="0.249977111117893"/>
        <rFont val="Calibri"/>
        <family val="2"/>
        <scheme val="minor"/>
      </rPr>
      <t xml:space="preserve">
</t>
    </r>
    <r>
      <rPr>
        <sz val="14"/>
        <color theme="1" tint="0.249977111117893"/>
        <rFont val="Calibri"/>
        <family val="2"/>
        <scheme val="minor"/>
      </rPr>
      <t>Does your organization do any of the following to manage employee health and safety?</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</si>
  <si>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t xml:space="preserve">Sustainable organizations provide fair employment terms, aligned with human rights.
</t>
    </r>
    <r>
      <rPr>
        <sz val="12"/>
        <color theme="1" tint="0.249977111117893"/>
        <rFont val="Calibri"/>
        <family val="2"/>
        <scheme val="minor"/>
      </rPr>
      <t xml:space="preserve">A sustainable organization ensures that all its workers are treated fairly. Contracts between employer and employee afford individuals the basic protections, freedoms and rights expected in a prosperous and just society. For example, a sustainable organization does not use child labor, ensures employees’ freedom of association, structures contracts to include fair working hours, and accommodates appropriate periods of leave from work.
Employees who work reasonable hours, who feel secure in their employment, and who are afforded adequate time off are more likely to thrive physically, emotionally, and mentally – in and outside work. Fair employment terms align with human rights as defined by the Universal Declaration of Human Rights and Associated Covenants and the International Labor Organization (ILO) Declaration on the Fundamental Principles and Rights at Work. </t>
    </r>
  </si>
  <si>
    <r>
      <t xml:space="preserve">Freedom of association. 
</t>
    </r>
    <r>
      <rPr>
        <sz val="12"/>
        <color theme="1" tint="0.249977111117893"/>
        <rFont val="Calibri"/>
        <family val="2"/>
        <scheme val="minor"/>
      </rPr>
      <t>i.e., Our employees have the right to form and join trade unions of their choice (or to choose not to), and the right to bargain collectively.</t>
    </r>
  </si>
  <si>
    <r>
      <t xml:space="preserve">No child or forced labor.
</t>
    </r>
    <r>
      <rPr>
        <sz val="12"/>
        <color theme="1" tint="0.249977111117893"/>
        <rFont val="Calibri"/>
        <family val="2"/>
        <scheme val="minor"/>
      </rPr>
      <t>i.e., We adhere to the minimum working age defined by ILO Convention no. 138.2.</t>
    </r>
  </si>
  <si>
    <r>
      <t xml:space="preserve">Ethical handling of employee concerns.
</t>
    </r>
    <r>
      <rPr>
        <sz val="12"/>
        <color theme="1" tint="0.249977111117893"/>
        <rFont val="Calibri"/>
        <family val="2"/>
        <scheme val="minor"/>
      </rPr>
      <t>i.e., We have an employee concerns / complaints process in place, that is accessible to all employees. This is especially important for the protection and security of whistleblowers. We fairly, respectfully and seriously address employee concerns, once they have been raised. We regularly assess the effectiveness of the employee concerns process, actively soliciting feedback from employees who have used it and make updates when necessary.</t>
    </r>
  </si>
  <si>
    <r>
      <t xml:space="preserve">Fair working hours. 
</t>
    </r>
    <r>
      <rPr>
        <sz val="12"/>
        <color theme="1" tint="0.249977111117893"/>
        <rFont val="Calibri"/>
        <family val="2"/>
        <scheme val="minor"/>
      </rPr>
      <t>i.e., We comply with national labor laws or widely adopted minimum standards re hours of work, overtime compensation, contract hours, notice of work schedule changes, etc. Fair working hours are usually 40 hours a week.</t>
    </r>
  </si>
  <si>
    <r>
      <t xml:space="preserve">Holidays. 
</t>
    </r>
    <r>
      <rPr>
        <sz val="12"/>
        <color theme="1" tint="0.249977111117893"/>
        <rFont val="Calibri"/>
        <family val="2"/>
        <scheme val="minor"/>
      </rPr>
      <t xml:space="preserve">i.e., Our paid leave conforms to the  ILO Convention no. 138.2 in the area of holidays with pay. </t>
    </r>
  </si>
  <si>
    <r>
      <t xml:space="preserve">Paid sick leave. 
</t>
    </r>
    <r>
      <rPr>
        <sz val="12"/>
        <color theme="1" tint="0.249977111117893"/>
        <rFont val="Calibri"/>
        <family val="2"/>
        <scheme val="minor"/>
      </rPr>
      <t>i.e., We comply with national labor laws or widely adopted minimum standards. For example employees who have been with the company for a minimum of three consecutive months are entitled to sick leave protection.</t>
    </r>
  </si>
  <si>
    <r>
      <t xml:space="preserve">Maternity and paternity leave. 
</t>
    </r>
    <r>
      <rPr>
        <sz val="12"/>
        <color theme="1" tint="0.249977111117893"/>
        <rFont val="Calibri"/>
        <family val="2"/>
        <scheme val="minor"/>
      </rPr>
      <t>i.e., We comply with national labor laws or widely adopted minimum standards, For example, employees, regardless of gender, have the right to a minimum of 14 weeks of paid maternity or paternity leave).</t>
    </r>
  </si>
  <si>
    <r>
      <t xml:space="preserve">Training and development
</t>
    </r>
    <r>
      <rPr>
        <sz val="12"/>
        <color theme="1" tint="0.249977111117893"/>
        <rFont val="Calibri"/>
        <family val="2"/>
        <scheme val="minor"/>
      </rPr>
      <t>i.e., Education, training and development is provided for all, annually, from both internal and external sources. This fosters promotion from within and upward mobility. It may also include a tuition refund program.</t>
    </r>
  </si>
  <si>
    <r>
      <t xml:space="preserve">We have a fully funded defined-benefits </t>
    </r>
    <r>
      <rPr>
        <i/>
        <sz val="14"/>
        <color theme="1" tint="0.249977111117893"/>
        <rFont val="Calibri"/>
        <family val="2"/>
        <scheme val="minor"/>
      </rPr>
      <t>pension plan,</t>
    </r>
    <r>
      <rPr>
        <sz val="14"/>
        <color theme="1" tint="0.249977111117893"/>
        <rFont val="Calibri"/>
        <family val="2"/>
        <scheme val="minor"/>
      </rPr>
      <t xml:space="preserve"> or a defined-contribution </t>
    </r>
    <r>
      <rPr>
        <i/>
        <sz val="14"/>
        <color theme="1" tint="0.249977111117893"/>
        <rFont val="Calibri"/>
        <family val="2"/>
        <scheme val="minor"/>
      </rPr>
      <t xml:space="preserve">pension plan.
</t>
    </r>
    <r>
      <rPr>
        <i/>
        <sz val="12"/>
        <color theme="1" tint="0.249977111117893"/>
        <rFont val="Calibri"/>
        <family val="2"/>
        <scheme val="minor"/>
      </rPr>
      <t xml:space="preserve">Defined benefit </t>
    </r>
    <r>
      <rPr>
        <sz val="12"/>
        <color theme="1" tint="0.249977111117893"/>
        <rFont val="Calibri"/>
        <family val="2"/>
        <scheme val="minor"/>
      </rPr>
      <t xml:space="preserve">plans provide a fixed, pre-established benefit for employees at retirement. In a </t>
    </r>
    <r>
      <rPr>
        <i/>
        <sz val="12"/>
        <color theme="1" tint="0.249977111117893"/>
        <rFont val="Calibri"/>
        <family val="2"/>
        <scheme val="minor"/>
      </rPr>
      <t>defined contribution</t>
    </r>
    <r>
      <rPr>
        <sz val="12"/>
        <color theme="1" tint="0.249977111117893"/>
        <rFont val="Calibri"/>
        <family val="2"/>
        <scheme val="minor"/>
      </rPr>
      <t xml:space="preserve"> pension plan, employees know how much they will pay into the plan, but not how much they will get when they retire. Usually the employee and the employer pay a defined amount into the pension plan each year. The money in the defined contribution pension is invested in one or more products by the employer on the employee's behalf.</t>
    </r>
  </si>
  <si>
    <r>
      <t xml:space="preserve">We have a published </t>
    </r>
    <r>
      <rPr>
        <i/>
        <sz val="14"/>
        <color theme="1" tint="0.249977111117893"/>
        <rFont val="Calibri"/>
        <family val="2"/>
        <scheme val="minor"/>
      </rPr>
      <t xml:space="preserve">DEI policy. 
</t>
    </r>
    <r>
      <rPr>
        <sz val="12"/>
        <color theme="1" tint="0.249977111117893"/>
        <rFont val="Calibri"/>
        <family val="2"/>
        <scheme val="minor"/>
      </rPr>
      <t>i.e., The policy explicitly states the company's commitment to a discrimination-free workplace. Our policies include consideration of overall diversity, equity, inclusion and accessibility for equity-seeking populations (e.g., the LGBTQ2+ community, the BIPOC community, women).</t>
    </r>
  </si>
  <si>
    <r>
      <t xml:space="preserve">We have a published </t>
    </r>
    <r>
      <rPr>
        <i/>
        <sz val="14"/>
        <color theme="1" tint="0.249977111117893"/>
        <rFont val="Calibri"/>
        <family val="2"/>
        <scheme val="minor"/>
      </rPr>
      <t xml:space="preserve">pay equity policy.   
</t>
    </r>
    <r>
      <rPr>
        <sz val="12"/>
        <color theme="1" tint="0.249977111117893"/>
        <rFont val="Calibri"/>
        <family val="2"/>
        <scheme val="minor"/>
      </rPr>
      <t>i.e., The policy explicitly states the company's commitment to pay equity for all employees, not just women.</t>
    </r>
  </si>
  <si>
    <r>
      <t xml:space="preserve">We monitor and record diversity statistics.
</t>
    </r>
    <r>
      <rPr>
        <sz val="12"/>
        <color theme="1" tint="0.249977111117893"/>
        <rFont val="Calibri"/>
        <family val="2"/>
        <scheme val="minor"/>
      </rPr>
      <t xml:space="preserve">i.e., Treatment of women is a good proxy for monitoring of other diversity statistics. </t>
    </r>
  </si>
  <si>
    <r>
      <t xml:space="preserve">We clearly </t>
    </r>
    <r>
      <rPr>
        <i/>
        <sz val="14"/>
        <color theme="1" tint="0.249977111117893"/>
        <rFont val="Calibri"/>
        <family val="2"/>
        <scheme val="minor"/>
      </rPr>
      <t>communicate</t>
    </r>
    <r>
      <rPr>
        <sz val="14"/>
        <color theme="1" tint="0.249977111117893"/>
        <rFont val="Calibri"/>
        <family val="2"/>
        <scheme val="minor"/>
      </rPr>
      <t xml:space="preserve"> our DEI policy to all employees.
</t>
    </r>
    <r>
      <rPr>
        <sz val="12"/>
        <color theme="1" tint="0.249977111117893"/>
        <rFont val="Calibri"/>
        <family val="2"/>
        <scheme val="minor"/>
      </rPr>
      <t>i.e., Communication is vis the usual formal and informal employee communication channels, with periodic reminders.</t>
    </r>
  </si>
  <si>
    <r>
      <t xml:space="preserve">The DEI policy is </t>
    </r>
    <r>
      <rPr>
        <i/>
        <sz val="14"/>
        <color theme="1" tint="0.249977111117893"/>
        <rFont val="Calibri"/>
        <family val="2"/>
        <scheme val="minor"/>
      </rPr>
      <t xml:space="preserve">imbedded in personnel systems, </t>
    </r>
    <r>
      <rPr>
        <sz val="14"/>
        <color theme="1" tint="0.249977111117893"/>
        <rFont val="Calibri"/>
        <family val="2"/>
        <scheme val="minor"/>
      </rPr>
      <t xml:space="preserve">including the hiring and recruitment processes.  
</t>
    </r>
    <r>
      <rPr>
        <sz val="12"/>
        <color theme="1" tint="0.249977111117893"/>
        <rFont val="Calibri"/>
        <family val="2"/>
        <scheme val="minor"/>
      </rPr>
      <t xml:space="preserve">i.e., The policy is reflected in recruitment, training, performance evaluations and compensation guidelines. </t>
    </r>
  </si>
  <si>
    <r>
      <rPr>
        <sz val="14"/>
        <color theme="1" tint="0.249977111117893"/>
        <rFont val="Calibri"/>
        <family val="2"/>
        <scheme val="minor"/>
      </rPr>
      <t>We provide</t>
    </r>
    <r>
      <rPr>
        <i/>
        <sz val="14"/>
        <color theme="1" tint="0.249977111117893"/>
        <rFont val="Calibri"/>
        <family val="2"/>
        <scheme val="minor"/>
      </rPr>
      <t xml:space="preserve"> employment opportunities for equity-deserving populations.
</t>
    </r>
    <r>
      <rPr>
        <sz val="14"/>
        <color theme="1" tint="0.249977111117893"/>
        <rFont val="Calibri"/>
        <family val="2"/>
        <scheme val="minor"/>
      </rPr>
      <t>i</t>
    </r>
    <r>
      <rPr>
        <sz val="12"/>
        <color theme="1" tint="0.249977111117893"/>
        <rFont val="Calibri"/>
        <family val="2"/>
        <scheme val="minor"/>
      </rPr>
      <t xml:space="preserve">.e., Equity-deserving / equity-seeking / under-served / disadvantaged groups are women, indigenous peoples, the LGBTQ2+ community, and the BIPOC community. </t>
    </r>
  </si>
  <si>
    <r>
      <t xml:space="preserve">We regularly </t>
    </r>
    <r>
      <rPr>
        <i/>
        <sz val="14"/>
        <color theme="1" tint="0.249977111117893"/>
        <rFont val="Calibri"/>
        <family val="2"/>
        <scheme val="minor"/>
      </rPr>
      <t>assess the effectiveness</t>
    </r>
    <r>
      <rPr>
        <sz val="14"/>
        <color theme="1" tint="0.249977111117893"/>
        <rFont val="Calibri"/>
        <family val="2"/>
        <scheme val="minor"/>
      </rPr>
      <t xml:space="preserve"> of our DEI programs. 
</t>
    </r>
    <r>
      <rPr>
        <sz val="12"/>
        <color theme="1" tint="0.249977111117893"/>
        <rFont val="Calibri"/>
        <family val="2"/>
        <scheme val="minor"/>
      </rPr>
      <t xml:space="preserve">i.e., When needed, steps are taken to adjust the controls and continuous improve the policy and programs. </t>
    </r>
  </si>
  <si>
    <t>Score on non-GHG emissions, giving credit for emissions that do not cause harm</t>
  </si>
  <si>
    <t>Score on handling of product and packaging waste, giving credit for waste that is properly treated</t>
  </si>
  <si>
    <t>Score on handling of operations waste, giving credit for waste that is properly treated</t>
  </si>
  <si>
    <t>Score on encroachment</t>
  </si>
  <si>
    <t>Score on wages, giving credit for paying employees at least a living wage</t>
  </si>
  <si>
    <t xml:space="preserve">Score on providing a safe and healthy workplace </t>
  </si>
  <si>
    <t>Score on providing fair employee employment terms</t>
  </si>
  <si>
    <t>Score on providing a diverse, equitable and inclusive workplace</t>
  </si>
  <si>
    <r>
      <t xml:space="preserve">Sustainable organizations build communities and behave ethically, fairly and responsibly.
</t>
    </r>
    <r>
      <rPr>
        <sz val="12"/>
        <color theme="1" tint="0.249977111117893"/>
        <rFont val="Calibri"/>
        <family val="2"/>
        <scheme val="minor"/>
      </rPr>
      <t xml:space="preserve">Ethical behavior is critical to a company's goodwill and reputation. Companies should proactively identify and pre-emptively prevent, specific issues which could lead to ethical breaches such as: anti-competitive practices (e.g. unfair supplier treatment, price fixing); dis-information (e.g. misrepresenting or failing to disclose information which could influence stakeholder decisions or wellbeing); abuse of trust (e.g. inappropriate use of personal data); and willful ignorance (e.g. neglecting to investigate supply chains in which human rights abuses are suspected). </t>
    </r>
  </si>
  <si>
    <r>
      <rPr>
        <b/>
        <sz val="14"/>
        <color theme="1" tint="0.249977111117893"/>
        <rFont val="Calibri"/>
        <family val="2"/>
        <scheme val="minor"/>
      </rPr>
      <t xml:space="preserve">Training on ethics: </t>
    </r>
    <r>
      <rPr>
        <sz val="14"/>
        <color theme="1" tint="0.249977111117893"/>
        <rFont val="Calibri"/>
        <family val="2"/>
        <scheme val="minor"/>
      </rPr>
      <t xml:space="preserve">We have a policy requiring that our employees act in an ethical manner. 
i.e., </t>
    </r>
    <r>
      <rPr>
        <sz val="12"/>
        <color theme="1" tint="0.249977111117893"/>
        <rFont val="Calibri"/>
        <family val="2"/>
        <scheme val="minor"/>
      </rPr>
      <t>We have an ethics policy explicitly stating the company's commitment to ensure that its employees and other representatives act in an ethical manner. As a minimum, the policy explicitly forbids corruption, bribes, kick-backs, fraud, and money laundering. We include education on our ethics policy in our new hire training program and employee handbook, or equivalents, and have periodic refresher sessions for all employees, including executives and front-line marketing personnel. We require all employees to sign off annually on their familiarity with our ethical business practices policy, and have severe consequences for violators.</t>
    </r>
  </si>
  <si>
    <r>
      <rPr>
        <b/>
        <sz val="14"/>
        <color theme="1" tint="0.249977111117893"/>
        <rFont val="Calibri"/>
        <family val="2"/>
        <scheme val="minor"/>
      </rPr>
      <t xml:space="preserve">Community building:  </t>
    </r>
    <r>
      <rPr>
        <sz val="14"/>
        <color theme="1" tint="0.249977111117893"/>
        <rFont val="Calibri"/>
        <family val="2"/>
        <scheme val="minor"/>
      </rPr>
      <t xml:space="preserve">We create social value and build resilient communities through our procurement and other business activities.
</t>
    </r>
    <r>
      <rPr>
        <sz val="12"/>
        <color theme="1" tint="0.249977111117893"/>
        <rFont val="Calibri"/>
        <family val="2"/>
        <scheme val="minor"/>
      </rPr>
      <t>i.e., We support local economic development and community resilience through local procurement, local ownership, local banking, and support of local service organizations / NGOs / charities. When possible, we provide micro-franchise, micro-distribution, and supplier opportunities to local equity-seeking populations. Many local businesses are SMEs, so our large procurement contracts may be unbundled to allow small suppliers to compete. Plus, use of these suppliers is often included in Community Benefit Agreements (CBAs). A CBA specifies social value outcomes that will be delivered by the prime contractor as part of a major construction, infrastructure or land development project like building a headquarters, plant, bridge, a road, school, hospital, office tower, or transit system. The CBA specifies community / social value deliverables such as job training and purchasing from local businesses, social enterprises, and SME's owned by equity-seeking populations.</t>
    </r>
  </si>
  <si>
    <r>
      <rPr>
        <b/>
        <sz val="14"/>
        <color theme="1" tint="0.249977111117893"/>
        <rFont val="Calibri"/>
        <family val="2"/>
        <scheme val="minor"/>
      </rPr>
      <t xml:space="preserve">Ethical handling of community concerns: </t>
    </r>
    <r>
      <rPr>
        <sz val="14"/>
        <color theme="1" tint="0.249977111117893"/>
        <rFont val="Calibri"/>
        <family val="2"/>
        <scheme val="minor"/>
      </rPr>
      <t xml:space="preserve"> We have a effective community concerns process. The community agrees that we act promptly, appropriately and ethically to address any concerns that they raise about our presence in the community.
</t>
    </r>
    <r>
      <rPr>
        <sz val="12"/>
        <color theme="1" tint="0.249977111117893"/>
        <rFont val="Calibri"/>
        <family val="2"/>
        <scheme val="minor"/>
      </rPr>
      <t>i.e., In case our facilities cause impacts that could concern neighboring communities, we have a community concerns process in place, that is available and actively communicated to the community. We fairly, respectfully and seriously address community concerns, once they have been raised. We regularly assess the effectiveness of the community concerns process, actively soliciting feedback from citizens who have used it and make updates when necessary.</t>
    </r>
  </si>
  <si>
    <r>
      <rPr>
        <b/>
        <sz val="14"/>
        <color theme="1" tint="0.249977111117893"/>
        <rFont val="Calibri"/>
        <family val="2"/>
        <scheme val="minor"/>
      </rPr>
      <t>Ethical protection of confidential customer information:</t>
    </r>
    <r>
      <rPr>
        <sz val="14"/>
        <color theme="1" tint="0.249977111117893"/>
        <rFont val="Calibri"/>
        <family val="2"/>
        <scheme val="minor"/>
      </rPr>
      <t xml:space="preserve"> We have a data security policy, we rigorously safeguard customer information, and we do not share customer information with others without customer permission. 
</t>
    </r>
    <r>
      <rPr>
        <sz val="12"/>
        <color theme="1" tint="0.249977111117893"/>
        <rFont val="Calibri"/>
        <family val="2"/>
        <scheme val="minor"/>
      </rPr>
      <t xml:space="preserve">i.e., We actively and diligently protect customer privacy. We immediately inform customers of any breaches of our cybersecurity and take corrective action to prevent further access to confidential customer and company information. </t>
    </r>
  </si>
  <si>
    <r>
      <rPr>
        <b/>
        <sz val="14"/>
        <color theme="1" tint="0.249977111117893"/>
        <rFont val="Calibri"/>
        <family val="2"/>
        <scheme val="minor"/>
      </rPr>
      <t xml:space="preserve">Ethical handling of customer concerns: </t>
    </r>
    <r>
      <rPr>
        <sz val="14"/>
        <color theme="1" tint="0.249977111117893"/>
        <rFont val="Calibri"/>
        <family val="2"/>
        <scheme val="minor"/>
      </rPr>
      <t xml:space="preserve"> We have a effective customer concerns process. Customers agree that we act promptly, appropriately and ethically to address any concerns that they raise about our products and services.
</t>
    </r>
    <r>
      <rPr>
        <sz val="12"/>
        <color theme="1" tint="0.249977111117893"/>
        <rFont val="Calibri"/>
        <family val="2"/>
        <scheme val="minor"/>
      </rPr>
      <t>i.e., We have an employee concerns / complaints process in place, that is accessible to all customers. We fairly, respectfully and seriously address customer concerns, once they have been raised. We regularly assess the effectiveness of the customer concerns process, actively soliciting feedback from customers who have used it and make updates when necessary.</t>
    </r>
  </si>
  <si>
    <r>
      <rPr>
        <b/>
        <sz val="14"/>
        <color theme="1" tint="0.249977111117893"/>
        <rFont val="Calibri"/>
        <family val="2"/>
        <scheme val="minor"/>
      </rPr>
      <t>Ethical investments:</t>
    </r>
    <r>
      <rPr>
        <sz val="14"/>
        <color theme="1" tint="0.249977111117893"/>
        <rFont val="Calibri"/>
        <family val="2"/>
        <scheme val="minor"/>
      </rPr>
      <t xml:space="preserve"> We do not invest in organizations whose policies, actions, advocacy, products or services undermine progress toward sustainability goals.
</t>
    </r>
    <r>
      <rPr>
        <sz val="12"/>
        <color theme="1" tint="0.249977111117893"/>
        <rFont val="Calibri"/>
        <family val="2"/>
        <scheme val="minor"/>
      </rPr>
      <t xml:space="preserve">i.e., We have negative screens against investing in organizations or projects that could undermine progress toward a just, economically inclusive and environmentally restorative society, such as fossil fuel producers, weapons producers, and tobacco companies. </t>
    </r>
  </si>
  <si>
    <r>
      <rPr>
        <b/>
        <sz val="14"/>
        <color theme="1" tint="0.249977111117893"/>
        <rFont val="Calibri"/>
        <family val="2"/>
        <scheme val="minor"/>
      </rPr>
      <t xml:space="preserve">Ethical taxes: </t>
    </r>
    <r>
      <rPr>
        <sz val="14"/>
        <color theme="1" tint="0.249977111117893"/>
        <rFont val="Calibri"/>
        <family val="2"/>
        <scheme val="minor"/>
      </rPr>
      <t xml:space="preserve">We do not use aggressive tax avoidance schemes. We pay our income taxes and our property taxes promptly. 
</t>
    </r>
    <r>
      <rPr>
        <sz val="12"/>
        <color theme="1" tint="0.249977111117893"/>
        <rFont val="Calibri"/>
        <family val="2"/>
        <scheme val="minor"/>
      </rPr>
      <t>i.e., Governments require tax revenue to fund critical services upon which society and business depend. Sustainable organizations are diligent in their approach to tax payments. They commit to a responsible, ethical and fair tax policy; they adopt a transparent approach to tax reporting; and they do not deliberately seek ways to obey the letter but not the spirit of tax laws in jurisdictions in which they operate.</t>
    </r>
  </si>
  <si>
    <r>
      <t xml:space="preserve">Our tax strategy is not to use abusive tax avoidance schemes. 
</t>
    </r>
    <r>
      <rPr>
        <sz val="12"/>
        <color theme="1" tint="0.249977111117893"/>
        <rFont val="Calibri"/>
        <family val="2"/>
        <scheme val="minor"/>
      </rPr>
      <t>i.e. Our tax strategy is to not use low- or no-tax jurisdictions for the primary purpose of tax avoidance. We do not use shell companies and tax havens, and we do not use manipulative or abusive internal transfer pricing.</t>
    </r>
  </si>
  <si>
    <r>
      <t xml:space="preserve">We are transparent about taxes paid.
</t>
    </r>
    <r>
      <rPr>
        <sz val="12"/>
        <color theme="1" tint="0.249977111117893"/>
        <rFont val="Calibri"/>
        <family val="2"/>
        <scheme val="minor"/>
      </rPr>
      <t>i.e., We publish full financial statements, including all taxes paid, even if not required to do so by law.</t>
    </r>
  </si>
  <si>
    <r>
      <t>Our tax strategy is to pay the right taxes in the right places at the right time. 
i</t>
    </r>
    <r>
      <rPr>
        <sz val="12"/>
        <color theme="1"/>
        <rFont val="Calibri"/>
        <family val="2"/>
        <scheme val="minor"/>
      </rPr>
      <t xml:space="preserve">.e., Our tax strategy is to pay all intended types of taxes (e.g., income taxes, property taxes, sales taxes) that would be due for similar companies operating in our jurisdictions. </t>
    </r>
    <r>
      <rPr>
        <sz val="12"/>
        <color theme="1"/>
        <rFont val="Calibri"/>
        <family val="2"/>
        <scheme val="minor"/>
      </rPr>
      <t>If we earn revenue in different tax jurisdictions, our tax strategy is to declare profits in the place where the revenue was earned, and to pay taxes to those jurisdictions on profits made in those jurisdictions.</t>
    </r>
  </si>
  <si>
    <t xml:space="preserve">Score on governance </t>
  </si>
  <si>
    <r>
      <t xml:space="preserve">We have policies, practices and programs that support </t>
    </r>
    <r>
      <rPr>
        <i/>
        <sz val="14"/>
        <color theme="1" tint="0.249977111117893"/>
        <rFont val="Calibri"/>
        <family val="2"/>
        <scheme val="minor"/>
      </rPr>
      <t xml:space="preserve">a safe and healthy workplace.
i.e., </t>
    </r>
    <r>
      <rPr>
        <sz val="12"/>
        <color theme="1" tint="0.249977111117893"/>
        <rFont val="Calibri"/>
        <family val="2"/>
        <scheme val="minor"/>
      </rPr>
      <t xml:space="preserve">We conduct regular audits of our workplaces to assess and take action on any health and safety risks for employees, contractors, or visitors. Employees are trained on how to handle any incidents or emergencies, if they should arise. </t>
    </r>
  </si>
  <si>
    <r>
      <t xml:space="preserve">We have policies, practices and programs that support </t>
    </r>
    <r>
      <rPr>
        <i/>
        <sz val="14"/>
        <color theme="1" tint="0.249977111117893"/>
        <rFont val="Calibri"/>
        <family val="2"/>
        <scheme val="minor"/>
      </rPr>
      <t xml:space="preserve">mental wellbeing, </t>
    </r>
    <r>
      <rPr>
        <sz val="14"/>
        <color theme="1" tint="0.249977111117893"/>
        <rFont val="Calibri"/>
        <family val="2"/>
        <scheme val="minor"/>
      </rPr>
      <t xml:space="preserve">including a zero-tolerance policy regarding workplace bullying and harassment. 
i.e., </t>
    </r>
    <r>
      <rPr>
        <sz val="12"/>
        <color theme="1" tint="0.249977111117893"/>
        <rFont val="Calibri"/>
        <family val="2"/>
        <scheme val="minor"/>
      </rPr>
      <t>Flexible working conditions are available to employees and employees have access to guidance or resources to address sources of stress at work or at home.</t>
    </r>
  </si>
  <si>
    <r>
      <t xml:space="preserve">We </t>
    </r>
    <r>
      <rPr>
        <i/>
        <sz val="14"/>
        <color theme="1" tint="0.249977111117893"/>
        <rFont val="Calibri"/>
        <family val="2"/>
        <scheme val="minor"/>
      </rPr>
      <t xml:space="preserve">encourage physical activity </t>
    </r>
    <r>
      <rPr>
        <sz val="14"/>
        <color theme="1" tint="0.249977111117893"/>
        <rFont val="Calibri"/>
        <family val="2"/>
        <scheme val="minor"/>
      </rPr>
      <t xml:space="preserve">in the workplace.
i.e., </t>
    </r>
    <r>
      <rPr>
        <sz val="12"/>
        <color theme="1" tint="0.249977111117893"/>
        <rFont val="Calibri"/>
        <family val="2"/>
        <scheme val="minor"/>
      </rPr>
      <t>Employees are permitted to take breaks during working hours. The timing and length of work breaks is flexible, to facilitate exercise.</t>
    </r>
  </si>
  <si>
    <r>
      <t xml:space="preserve">We have a policy about the </t>
    </r>
    <r>
      <rPr>
        <i/>
        <sz val="14"/>
        <color theme="1" tint="0.249977111117893"/>
        <rFont val="Calibri"/>
        <family val="2"/>
        <scheme val="minor"/>
      </rPr>
      <t xml:space="preserve">ratio of total CEO remuneration to average employee pay.
</t>
    </r>
    <r>
      <rPr>
        <sz val="12"/>
        <color theme="1" tint="0.249977111117893"/>
        <rFont val="Calibri"/>
        <family val="2"/>
        <scheme val="minor"/>
      </rPr>
      <t xml:space="preserve">In 1965, the CEO-to-worker compensation ratio in the United States stood at about 20-to-1.  But starting in the 1970s, inflation-adjusted CEO compensation increased dramatically over growth in a typical worker's annual compensation. In 2021, it was estimated that the CEO-to-worker compensation ratio in the United States was about 400-to-1. </t>
    </r>
  </si>
  <si>
    <r>
      <t xml:space="preserve">Sustainable organizations provide a diverse, equitable and inclusive workplace. 
</t>
    </r>
    <r>
      <rPr>
        <sz val="12"/>
        <color theme="1" tint="0.249977111117893"/>
        <rFont val="Calibri"/>
        <family val="2"/>
        <scheme val="minor"/>
      </rPr>
      <t>Everyone is entitled to equitable treatment and equal opportunity, irrespective of personal characteristics such as age, gender, sexual orientation, ethnicity, country of origin, or disability. Discrimination in the workplace may take many forms, and discriminatory behavior can be perpetuated – or at least go unnoticed and unchallenged – by established norms and practices within organizations. Sustainable organizations are proactive in investigating and monitoring key practices – such as recruitment, pay structures, hiring, performance assessment and promotions – to ensure that no discrimination occurs, however unintentional it may be.</t>
    </r>
  </si>
  <si>
    <t>Score on community building and ethics, giving credit for ethical tax payments</t>
  </si>
  <si>
    <r>
      <t xml:space="preserve">       </t>
    </r>
    <r>
      <rPr>
        <i/>
        <sz val="12"/>
        <color rgb="FF3F3F3F"/>
        <rFont val="Calibri"/>
        <family val="2"/>
        <scheme val="minor"/>
      </rPr>
      <t>(Use this area to document data sources, estimation methodology and assumptions.)</t>
    </r>
  </si>
  <si>
    <r>
      <t xml:space="preserve">      </t>
    </r>
    <r>
      <rPr>
        <i/>
        <sz val="12"/>
        <color rgb="FF3F3F3F"/>
        <rFont val="Calibri"/>
        <family val="2"/>
        <scheme val="minor"/>
      </rPr>
      <t xml:space="preserve">   (Use this area to document data sources, estimation methodology and assumptions.)</t>
    </r>
  </si>
  <si>
    <r>
      <t xml:space="preserve">    • Help others meet their</t>
    </r>
    <r>
      <rPr>
        <b/>
        <i/>
        <sz val="14"/>
        <color theme="1" tint="0.249977111117893"/>
        <rFont val="Calibri"/>
        <family val="2"/>
        <scheme val="minor"/>
      </rPr>
      <t xml:space="preserve"> basic needs
       </t>
    </r>
    <r>
      <rPr>
        <sz val="12"/>
        <color theme="1" tint="0.249977111117893"/>
        <rFont val="Calibri"/>
        <family val="2"/>
        <scheme val="minor"/>
      </rPr>
      <t>e.g., provision and accessibility of clean water, sanitation, healthy food, energy and decent housing.</t>
    </r>
  </si>
  <si>
    <r>
      <t xml:space="preserve">    • Help others live </t>
    </r>
    <r>
      <rPr>
        <b/>
        <i/>
        <sz val="14"/>
        <color theme="1" tint="0.249977111117893"/>
        <rFont val="Calibri"/>
        <family val="2"/>
        <scheme val="minor"/>
      </rPr>
      <t xml:space="preserve">healthier and safer </t>
    </r>
    <r>
      <rPr>
        <b/>
        <sz val="14"/>
        <color theme="1" tint="0.249977111117893"/>
        <rFont val="Calibri"/>
        <family val="2"/>
        <scheme val="minor"/>
      </rPr>
      <t xml:space="preserve">lives
       </t>
    </r>
    <r>
      <rPr>
        <sz val="12"/>
        <color theme="1" tint="0.249977111117893"/>
        <rFont val="Calibri"/>
        <family val="2"/>
        <scheme val="minor"/>
      </rPr>
      <t>e.g., increased access to essential medical supplies; increased levels of fitness and physical activities; provision of healthy alternatives to products 
               that are traditionally unhealthy or toxic; improved mental health supports;  reduction of violence or promotion of cross-cultural understanding
               and/or conflict resolution; provision of accessible indoor/outdoor green spaces</t>
    </r>
  </si>
  <si>
    <r>
      <t xml:space="preserve">    • Help others live </t>
    </r>
    <r>
      <rPr>
        <b/>
        <i/>
        <sz val="14"/>
        <color theme="1" tint="0.249977111117893"/>
        <rFont val="Calibri"/>
        <family val="2"/>
        <scheme val="minor"/>
      </rPr>
      <t xml:space="preserve">more empowered, self-supportive and informed </t>
    </r>
    <r>
      <rPr>
        <b/>
        <sz val="14"/>
        <color theme="1" tint="0.249977111117893"/>
        <rFont val="Calibri"/>
        <family val="2"/>
        <scheme val="minor"/>
      </rPr>
      <t xml:space="preserve">lives 
 </t>
    </r>
    <r>
      <rPr>
        <sz val="12"/>
        <color theme="1" tint="0.249977111117893"/>
        <rFont val="Calibri"/>
        <family val="2"/>
        <scheme val="minor"/>
      </rPr>
      <t xml:space="preserve">      e.g., help others have access to formal, non-formal and informal education; vocational or skills-based training; cutting-edge information and 
               communication technologies; social security and financial planning guidance; legal, insurance and empowerment guidance </t>
    </r>
  </si>
  <si>
    <r>
      <t xml:space="preserve">More than 10% of our revenue comes from products and services that help our </t>
    </r>
    <r>
      <rPr>
        <i/>
        <sz val="14"/>
        <color theme="1" tint="0.249977111117893"/>
        <rFont val="Calibri"/>
        <family val="2"/>
        <scheme val="minor"/>
      </rPr>
      <t xml:space="preserve">customers </t>
    </r>
    <r>
      <rPr>
        <sz val="14"/>
        <color theme="1" tint="0.249977111117893"/>
        <rFont val="Calibri"/>
        <family val="2"/>
        <scheme val="minor"/>
      </rPr>
      <t>in one or more of the above ways.</t>
    </r>
  </si>
  <si>
    <r>
      <t xml:space="preserve">The equivalent of more than 10% of our revenue is represented by the value of discounts on our products and services that we make available at reduced rates, or pro bono, to </t>
    </r>
    <r>
      <rPr>
        <i/>
        <sz val="14"/>
        <color theme="1" tint="0.249977111117893"/>
        <rFont val="Calibri"/>
        <family val="2"/>
        <scheme val="minor"/>
      </rPr>
      <t xml:space="preserve">underserved / disadvantaged people, </t>
    </r>
    <r>
      <rPr>
        <sz val="14"/>
        <color theme="1" tint="0.249977111117893"/>
        <rFont val="Calibri"/>
        <family val="2"/>
        <scheme val="minor"/>
      </rPr>
      <t>to help them in one or more of the above ways.</t>
    </r>
  </si>
  <si>
    <r>
      <t xml:space="preserve">The equivalent of more than 10% of our revenue is represented by the value of our in-kind and monetary </t>
    </r>
    <r>
      <rPr>
        <i/>
        <sz val="14"/>
        <color theme="1" tint="0.249977111117893"/>
        <rFont val="Calibri"/>
        <family val="2"/>
        <scheme val="minor"/>
      </rPr>
      <t xml:space="preserve">donations to other organizations </t>
    </r>
    <r>
      <rPr>
        <sz val="14"/>
        <color theme="1" tint="0.249977111117893"/>
        <rFont val="Calibri"/>
        <family val="2"/>
        <scheme val="minor"/>
      </rPr>
      <t>that advocate for and support a more sustainable environment, including organizations that help others in one or more of the above ways.</t>
    </r>
  </si>
  <si>
    <r>
      <t xml:space="preserve">The equivalent of more than 10% of our revenue is represented by the value of our in-kind and monetary </t>
    </r>
    <r>
      <rPr>
        <i/>
        <sz val="14"/>
        <color theme="1" tint="0.249977111117893"/>
        <rFont val="Calibri"/>
        <family val="2"/>
        <scheme val="minor"/>
      </rPr>
      <t xml:space="preserve">donations to other organizations </t>
    </r>
    <r>
      <rPr>
        <sz val="14"/>
        <color theme="1" tint="0.249977111117893"/>
        <rFont val="Calibri"/>
        <family val="2"/>
        <scheme val="minor"/>
      </rPr>
      <t>that advocate for and support more sustainable society, including organizations that help others in one or more of the above ways.</t>
    </r>
  </si>
  <si>
    <r>
      <rPr>
        <b/>
        <sz val="14"/>
        <color theme="7" tint="-0.249977111117893"/>
        <rFont val="Calibri"/>
        <family val="2"/>
        <scheme val="minor"/>
      </rPr>
      <t>&lt;100%:</t>
    </r>
    <r>
      <rPr>
        <sz val="14"/>
        <color theme="7" tint="-0.249977111117893"/>
        <rFont val="Calibri"/>
        <family val="2"/>
        <scheme val="minor"/>
      </rPr>
      <t xml:space="preserve"> How far the organization is on its journey toward </t>
    </r>
    <r>
      <rPr>
        <i/>
        <sz val="14"/>
        <color theme="7" tint="-0.249977111117893"/>
        <rFont val="Calibri"/>
        <family val="2"/>
        <scheme val="minor"/>
      </rPr>
      <t xml:space="preserve">not working against </t>
    </r>
    <r>
      <rPr>
        <sz val="14"/>
        <color theme="7" tint="-0.249977111117893"/>
        <rFont val="Calibri"/>
        <family val="2"/>
        <scheme val="minor"/>
      </rPr>
      <t>that SDG</t>
    </r>
    <r>
      <rPr>
        <i/>
        <sz val="14"/>
        <color theme="7" tint="-0.249977111117893"/>
        <rFont val="Calibri"/>
        <family val="2"/>
        <scheme val="minor"/>
      </rPr>
      <t xml:space="preserve">.  </t>
    </r>
    <r>
      <rPr>
        <sz val="14"/>
        <color theme="7" tint="-0.249977111117893"/>
        <rFont val="Calibri"/>
        <family val="2"/>
        <scheme val="minor"/>
      </rPr>
      <t xml:space="preserve">
   </t>
    </r>
    <r>
      <rPr>
        <b/>
        <sz val="14"/>
        <color theme="7" tint="-0.249977111117893"/>
        <rFont val="Calibri"/>
        <family val="2"/>
        <scheme val="minor"/>
      </rPr>
      <t>100%:</t>
    </r>
    <r>
      <rPr>
        <sz val="14"/>
        <color theme="7" tint="-0.249977111117893"/>
        <rFont val="Calibri"/>
        <family val="2"/>
        <scheme val="minor"/>
      </rPr>
      <t xml:space="preserve"> The organization is</t>
    </r>
    <r>
      <rPr>
        <i/>
        <sz val="14"/>
        <color theme="7" tint="-0.249977111117893"/>
        <rFont val="Calibri"/>
        <family val="2"/>
        <scheme val="minor"/>
      </rPr>
      <t xml:space="preserve"> breaking even</t>
    </r>
    <r>
      <rPr>
        <sz val="14"/>
        <color theme="7" tint="-0.249977111117893"/>
        <rFont val="Calibri"/>
        <family val="2"/>
        <scheme val="minor"/>
      </rPr>
      <t xml:space="preserve"> on that SDG – it's not working against it.
 </t>
    </r>
    <r>
      <rPr>
        <b/>
        <sz val="14"/>
        <color theme="7" tint="-0.249977111117893"/>
        <rFont val="Calibri"/>
        <family val="2"/>
        <scheme val="minor"/>
      </rPr>
      <t>&gt;100%:</t>
    </r>
    <r>
      <rPr>
        <sz val="14"/>
        <color theme="7" tint="-0.249977111117893"/>
        <rFont val="Calibri"/>
        <family val="2"/>
        <scheme val="minor"/>
      </rPr>
      <t xml:space="preserve"> If the overall score is greater than 100%, the organization is being </t>
    </r>
    <r>
      <rPr>
        <i/>
        <sz val="14"/>
        <color theme="7" tint="-0.249977111117893"/>
        <rFont val="Calibri"/>
        <family val="2"/>
        <scheme val="minor"/>
      </rPr>
      <t xml:space="preserve">restorative / 
    regenerative / net positive </t>
    </r>
    <r>
      <rPr>
        <sz val="14"/>
        <color theme="7" tint="-0.249977111117893"/>
        <rFont val="Calibri"/>
        <family val="2"/>
        <scheme val="minor"/>
      </rPr>
      <t xml:space="preserve">on the SDGs, directly or indirectly, overall.
</t>
    </r>
  </si>
  <si>
    <r>
      <t xml:space="preserve">    • </t>
    </r>
    <r>
      <rPr>
        <sz val="14"/>
        <color theme="1" tint="0.249977111117893"/>
        <rFont val="Calibri"/>
        <family val="2"/>
        <scheme val="minor"/>
      </rPr>
      <t xml:space="preserve">Help others have access to low-impact </t>
    </r>
    <r>
      <rPr>
        <i/>
        <sz val="14"/>
        <color theme="1" tint="0.249977111117893"/>
        <rFont val="Calibri"/>
        <family val="2"/>
        <scheme val="minor"/>
      </rPr>
      <t>renewable energy</t>
    </r>
    <r>
      <rPr>
        <b/>
        <i/>
        <sz val="14"/>
        <color theme="1" tint="0.249977111117893"/>
        <rFont val="Calibri"/>
        <family val="2"/>
        <scheme val="minor"/>
      </rPr>
      <t xml:space="preserve">
       </t>
    </r>
    <r>
      <rPr>
        <sz val="12"/>
        <color theme="1" tint="0.249977111117893"/>
        <rFont val="Calibri"/>
        <family val="2"/>
        <scheme val="minor"/>
      </rPr>
      <t>e.g., solar powered lanterns; solar panel installation; wind turbine manufacturing; microgrid systems; energy storage systems; nextgen biofuels</t>
    </r>
  </si>
  <si>
    <r>
      <t xml:space="preserve">    • </t>
    </r>
    <r>
      <rPr>
        <sz val="14"/>
        <color theme="1" tint="0.249977111117893"/>
        <rFont val="Calibri"/>
        <family val="2"/>
        <scheme val="minor"/>
      </rPr>
      <t xml:space="preserve">Help others emit significantly </t>
    </r>
    <r>
      <rPr>
        <i/>
        <sz val="14"/>
        <color theme="1" tint="0.249977111117893"/>
        <rFont val="Calibri"/>
        <family val="2"/>
        <scheme val="minor"/>
      </rPr>
      <t>fewer GHGs</t>
    </r>
    <r>
      <rPr>
        <b/>
        <i/>
        <sz val="14"/>
        <color theme="1" tint="0.249977111117893"/>
        <rFont val="Calibri"/>
        <family val="2"/>
        <scheme val="minor"/>
      </rPr>
      <t xml:space="preserve">
       </t>
    </r>
    <r>
      <rPr>
        <sz val="12"/>
        <color theme="1" tint="0.249977111117893"/>
        <rFont val="Calibri"/>
        <family val="2"/>
        <scheme val="minor"/>
      </rPr>
      <t>e.g., hybrid vehicles; electric vehicles; green hydrogen, renewable electricity and batteries to power machinery and equipment instead of fossil fuels.</t>
    </r>
  </si>
  <si>
    <r>
      <t xml:space="preserve">    • </t>
    </r>
    <r>
      <rPr>
        <sz val="14"/>
        <color theme="1" tint="0.249977111117893"/>
        <rFont val="Calibri"/>
        <family val="2"/>
        <scheme val="minor"/>
      </rPr>
      <t xml:space="preserve">Help permanently </t>
    </r>
    <r>
      <rPr>
        <i/>
        <sz val="14"/>
        <color theme="1" tint="0.249977111117893"/>
        <rFont val="Calibri"/>
        <family val="2"/>
        <scheme val="minor"/>
      </rPr>
      <t>remove GHGs</t>
    </r>
    <r>
      <rPr>
        <sz val="14"/>
        <color theme="1" tint="0.249977111117893"/>
        <rFont val="Calibri"/>
        <family val="2"/>
        <scheme val="minor"/>
      </rPr>
      <t xml:space="preserve"> from the atmosphere</t>
    </r>
    <r>
      <rPr>
        <b/>
        <sz val="14"/>
        <color theme="1" tint="0.249977111117893"/>
        <rFont val="Calibri"/>
        <family val="2"/>
        <scheme val="minor"/>
      </rPr>
      <t xml:space="preserve">
      </t>
    </r>
    <r>
      <rPr>
        <i/>
        <sz val="12"/>
        <color theme="1" tint="0.249977111117893"/>
        <rFont val="Calibri"/>
        <family val="2"/>
        <scheme val="minor"/>
      </rPr>
      <t xml:space="preserve"> e.g., carbon removal and sequestration technologies; propagation, protection or rehabilitation of forests, mangroves and other natural carbon sinks.</t>
    </r>
  </si>
  <si>
    <r>
      <t xml:space="preserve">    • </t>
    </r>
    <r>
      <rPr>
        <sz val="14"/>
        <color theme="1" tint="0.249977111117893"/>
        <rFont val="Calibri"/>
        <family val="2"/>
        <scheme val="minor"/>
      </rPr>
      <t xml:space="preserve">Help others use </t>
    </r>
    <r>
      <rPr>
        <i/>
        <sz val="14"/>
        <color theme="1" tint="0.249977111117893"/>
        <rFont val="Calibri"/>
        <family val="2"/>
        <scheme val="minor"/>
      </rPr>
      <t>water</t>
    </r>
    <r>
      <rPr>
        <sz val="14"/>
        <color theme="1" tint="0.249977111117893"/>
        <rFont val="Calibri"/>
        <family val="2"/>
        <scheme val="minor"/>
      </rPr>
      <t xml:space="preserve"> significantly more efficiently, or have access to clean water and sanitation </t>
    </r>
    <r>
      <rPr>
        <b/>
        <sz val="14"/>
        <color theme="1" tint="0.249977111117893"/>
        <rFont val="Calibri"/>
        <family val="2"/>
        <scheme val="minor"/>
      </rPr>
      <t xml:space="preserve">
       </t>
    </r>
    <r>
      <rPr>
        <sz val="12"/>
        <color theme="1" tint="0.249977111117893"/>
        <rFont val="Calibri"/>
        <family val="2"/>
        <scheme val="minor"/>
      </rPr>
      <t>e.g., water efficient machinery; drip irrigation systems; low-water hygiene and sanitation products; community-, family- or individual-level water 
               purification systems; water metering and leak detecting software; rainwater collection and storage systems; IT enabled water management; 
               physical water and sewage treatment infrastructure.</t>
    </r>
  </si>
  <si>
    <r>
      <t xml:space="preserve">    • </t>
    </r>
    <r>
      <rPr>
        <sz val="14"/>
        <color theme="1" tint="0.249977111117893"/>
        <rFont val="Calibri"/>
        <family val="2"/>
        <scheme val="minor"/>
      </rPr>
      <t xml:space="preserve">Help protect or restore terrestrial or marine </t>
    </r>
    <r>
      <rPr>
        <i/>
        <sz val="14"/>
        <color theme="1" tint="0.249977111117893"/>
        <rFont val="Calibri"/>
        <family val="2"/>
        <scheme val="minor"/>
      </rPr>
      <t>ecosystems, or cultural heritage sites</t>
    </r>
    <r>
      <rPr>
        <b/>
        <i/>
        <sz val="14"/>
        <color theme="1" tint="0.249977111117893"/>
        <rFont val="Calibri"/>
        <family val="2"/>
        <scheme val="minor"/>
      </rPr>
      <t xml:space="preserve">
      </t>
    </r>
    <r>
      <rPr>
        <sz val="12"/>
        <color theme="1" tint="0.249977111117893"/>
        <rFont val="Calibri"/>
        <family val="2"/>
        <scheme val="minor"/>
      </rPr>
      <t xml:space="preserve"> e.g., substitutes for palm oil; plant alternatives for ingredients sourced from wild; certified seafood, paper, coffee; palm oil, etc.; crop rotation 
                programs; sustainable tourism in marine and terrestrial habitats; protection for degraded areas so they can regenerate naturally; technology 
                that filters microplastics from waste water; restoration of native shoreline trees and wetlands; oil spill cleanup technologies; reforestation 
                using native species; preservation of prehistoric art sites; ensuring indigenous people’s traditional or customary rights to  land, fisheries and  
                forests; reconstruction of cultural heritage sites in conflict zones.</t>
    </r>
  </si>
  <si>
    <r>
      <t xml:space="preserve">Bonus score on positive environmental impacts </t>
    </r>
    <r>
      <rPr>
        <sz val="14"/>
        <color theme="1" tint="0.249977111117893"/>
        <rFont val="Calibri"/>
        <family val="2"/>
        <scheme val="minor"/>
      </rPr>
      <t>(maximum of 15% available)</t>
    </r>
  </si>
  <si>
    <r>
      <t xml:space="preserve">Score on positive social impacts </t>
    </r>
    <r>
      <rPr>
        <sz val="14"/>
        <color theme="1" tint="0.249977111117893"/>
        <rFont val="Calibri"/>
        <family val="2"/>
        <scheme val="minor"/>
      </rPr>
      <t>(maximum of 15% available)</t>
    </r>
  </si>
  <si>
    <r>
      <t xml:space="preserve">    • </t>
    </r>
    <r>
      <rPr>
        <sz val="14"/>
        <color theme="1" tint="0.249977111117893"/>
        <rFont val="Calibri"/>
        <family val="2"/>
        <scheme val="minor"/>
      </rPr>
      <t xml:space="preserve">Help others generate significantly </t>
    </r>
    <r>
      <rPr>
        <i/>
        <sz val="14"/>
        <color theme="1" tint="0.249977111117893"/>
        <rFont val="Calibri"/>
        <family val="2"/>
        <scheme val="minor"/>
      </rPr>
      <t>less waste</t>
    </r>
    <r>
      <rPr>
        <sz val="14"/>
        <color theme="1" tint="0.249977111117893"/>
        <rFont val="Calibri"/>
        <family val="2"/>
        <scheme val="minor"/>
      </rPr>
      <t xml:space="preserve">, repurpose more waste, or remove waste from the environment </t>
    </r>
    <r>
      <rPr>
        <b/>
        <sz val="14"/>
        <color theme="1" tint="0.249977111117893"/>
        <rFont val="Calibri"/>
        <family val="2"/>
        <scheme val="minor"/>
      </rPr>
      <t xml:space="preserve">
       </t>
    </r>
    <r>
      <rPr>
        <sz val="12"/>
        <color theme="1" tint="0.249977111117893"/>
        <rFont val="Calibri"/>
        <family val="2"/>
        <scheme val="minor"/>
      </rPr>
      <t xml:space="preserve">e.g., zero-waste systems; reusable non-plastic packaging; multi-use products instead of single-use plastic products; waste collection and recycling 
               systems; systems to remove and repurpose plastics from oceans and landfills; safe energy-from-waste systems; composting systems. </t>
    </r>
  </si>
  <si>
    <r>
      <t xml:space="preserve">    • </t>
    </r>
    <r>
      <rPr>
        <sz val="14"/>
        <color theme="1" tint="0.249977111117893"/>
        <rFont val="Calibri"/>
        <family val="2"/>
        <scheme val="minor"/>
      </rPr>
      <t xml:space="preserve">Help others generate </t>
    </r>
    <r>
      <rPr>
        <i/>
        <sz val="14"/>
        <color theme="1" tint="0.249977111117893"/>
        <rFont val="Calibri"/>
        <family val="2"/>
        <scheme val="minor"/>
      </rPr>
      <t>fewer non-GHG harmful emissions</t>
    </r>
    <r>
      <rPr>
        <sz val="14"/>
        <color theme="1" tint="0.249977111117893"/>
        <rFont val="Calibri"/>
        <family val="2"/>
        <scheme val="minor"/>
      </rPr>
      <t>, or remove them from air, land, or soil</t>
    </r>
    <r>
      <rPr>
        <b/>
        <sz val="14"/>
        <color theme="1" tint="0.249977111117893"/>
        <rFont val="Calibri"/>
        <family val="2"/>
        <scheme val="minor"/>
      </rPr>
      <t xml:space="preserve">
      </t>
    </r>
    <r>
      <rPr>
        <sz val="12"/>
        <color theme="1" tint="0.249977111117893"/>
        <rFont val="Calibri"/>
        <family val="2"/>
        <scheme val="minor"/>
      </rPr>
      <t xml:space="preserve"> e.g., innovative manufacturing or agriculture processes that generate fewer harmful emissions;  filters and interceptors for harmful emissions,     
               with responsible disposition; brownfield recovery, decontamination and restoration technologies; innovative waste water treatment systems.</t>
    </r>
  </si>
  <si>
    <r>
      <t xml:space="preserve">    • </t>
    </r>
    <r>
      <rPr>
        <sz val="14"/>
        <color theme="1" tint="0.249977111117893"/>
        <rFont val="Calibri"/>
        <family val="2"/>
        <scheme val="minor"/>
      </rPr>
      <t xml:space="preserve">Help others use </t>
    </r>
    <r>
      <rPr>
        <i/>
        <sz val="14"/>
        <color theme="1" tint="0.249977111117893"/>
        <rFont val="Calibri"/>
        <family val="2"/>
        <scheme val="minor"/>
      </rPr>
      <t>energy</t>
    </r>
    <r>
      <rPr>
        <sz val="14"/>
        <color theme="1" tint="0.249977111117893"/>
        <rFont val="Calibri"/>
        <family val="2"/>
        <scheme val="minor"/>
      </rPr>
      <t xml:space="preserve"> significantly more </t>
    </r>
    <r>
      <rPr>
        <i/>
        <sz val="14"/>
        <color theme="1" tint="0.249977111117893"/>
        <rFont val="Calibri"/>
        <family val="2"/>
        <scheme val="minor"/>
      </rPr>
      <t>efficiently</t>
    </r>
    <r>
      <rPr>
        <b/>
        <i/>
        <sz val="14"/>
        <color theme="1" tint="0.249977111117893"/>
        <rFont val="Calibri"/>
        <family val="2"/>
        <scheme val="minor"/>
      </rPr>
      <t xml:space="preserve">
       </t>
    </r>
    <r>
      <rPr>
        <sz val="12"/>
        <color theme="1" tint="0.249977111117893"/>
        <rFont val="Calibri"/>
        <family val="2"/>
        <scheme val="minor"/>
      </rPr>
      <t>e.g., energy-efficient appliances; energy metering and audit software; IT enabled energy management.</t>
    </r>
  </si>
  <si>
    <r>
      <t xml:space="preserve">Positive Impacts - on the environment / planet
</t>
    </r>
    <r>
      <rPr>
        <sz val="12"/>
        <color theme="1" tint="0.249977111117893"/>
        <rFont val="Calibri"/>
        <family val="2"/>
        <scheme val="minor"/>
      </rPr>
      <t xml:space="preserve">Do your products, services and/or donations help others in the following ways? 
</t>
    </r>
    <r>
      <rPr>
        <i/>
        <sz val="12"/>
        <color theme="1" tint="0.249977111117893"/>
        <rFont val="Calibri"/>
        <family val="2"/>
        <scheme val="minor"/>
      </rPr>
      <t>(Replace sample data with real organization data.)</t>
    </r>
  </si>
  <si>
    <r>
      <t xml:space="preserve">Positive Impacts - on communities / people 
</t>
    </r>
    <r>
      <rPr>
        <sz val="14"/>
        <color theme="1" tint="0.249977111117893"/>
        <rFont val="Calibri"/>
        <family val="2"/>
        <scheme val="minor"/>
      </rPr>
      <t xml:space="preserve">Do your products, services and/or donations help others in the following ways? </t>
    </r>
    <r>
      <rPr>
        <sz val="12"/>
        <color theme="1" tint="0.249977111117893"/>
        <rFont val="Calibri"/>
        <family val="2"/>
        <scheme val="minor"/>
      </rPr>
      <t xml:space="preserve">
</t>
    </r>
    <r>
      <rPr>
        <i/>
        <sz val="12"/>
        <color theme="1" tint="0.249977111117893"/>
        <rFont val="Calibri"/>
        <family val="2"/>
        <scheme val="minor"/>
      </rPr>
      <t>(Replace sample data with real organization data.)</t>
    </r>
  </si>
  <si>
    <r>
      <t xml:space="preserve">Instead, collaborate with your colleagues other ways:
  •  </t>
    </r>
    <r>
      <rPr>
        <i/>
        <sz val="14"/>
        <color theme="1" tint="0.249977111117893"/>
        <rFont val="Calibri"/>
        <family val="2"/>
        <scheme val="minor"/>
      </rPr>
      <t>Virtual meeting:</t>
    </r>
    <r>
      <rPr>
        <sz val="14"/>
        <color theme="1" tint="0.249977111117893"/>
        <rFont val="Calibri"/>
        <family val="2"/>
        <scheme val="minor"/>
      </rPr>
      <t xml:space="preserve"> Share your master copy on your screen in a virtual call with your colleagues and update it with them, live. 
  •  </t>
    </r>
    <r>
      <rPr>
        <i/>
        <sz val="14"/>
        <color theme="1" tint="0.249977111117893"/>
        <rFont val="Calibri"/>
        <family val="2"/>
        <scheme val="minor"/>
      </rPr>
      <t xml:space="preserve">File sharing: </t>
    </r>
    <r>
      <rPr>
        <sz val="14"/>
        <color theme="1" tint="0.249977111117893"/>
        <rFont val="Calibri"/>
        <family val="2"/>
        <scheme val="minor"/>
      </rPr>
      <t xml:space="preserve">Upload this file to a file sharing service like Dropbox or box.com and share it with colleagues.
  •  </t>
    </r>
    <r>
      <rPr>
        <i/>
        <sz val="14"/>
        <color theme="1" tint="0.249977111117893"/>
        <rFont val="Calibri"/>
        <family val="2"/>
        <scheme val="minor"/>
      </rPr>
      <t xml:space="preserve">Email: </t>
    </r>
    <r>
      <rPr>
        <sz val="14"/>
        <color theme="1" tint="0.249977111117893"/>
        <rFont val="Calibri"/>
        <family val="2"/>
        <scheme val="minor"/>
      </rPr>
      <t xml:space="preserve">Send copies of this workbook  to your colleagues, with guidance on where you would like their help. 
                  Then, consolidate their replies into your master copy.   
  •  </t>
    </r>
    <r>
      <rPr>
        <i/>
        <sz val="14"/>
        <color theme="1" tint="0.249977111117893"/>
        <rFont val="Calibri"/>
        <family val="2"/>
        <scheme val="minor"/>
      </rPr>
      <t xml:space="preserve">In-person meeting: </t>
    </r>
    <r>
      <rPr>
        <sz val="14"/>
        <color theme="1" tint="0.249977111117893"/>
        <rFont val="Calibri"/>
        <family val="2"/>
        <scheme val="minor"/>
      </rPr>
      <t>COVID protocols permitting, this old-school approach still works, too.</t>
    </r>
  </si>
  <si>
    <t>Net-Positive Products Ltd</t>
  </si>
  <si>
    <t>http://www.netpositiveproducts.org</t>
  </si>
  <si>
    <t>Survey respondent</t>
  </si>
  <si>
    <t xml:space="preserve">Gail Marcano, </t>
  </si>
  <si>
    <t>Title</t>
  </si>
  <si>
    <t>Sustainability Director</t>
  </si>
  <si>
    <t>Email address</t>
  </si>
  <si>
    <t>gailm@netpositiveproducts.org</t>
  </si>
  <si>
    <t xml:space="preserve">Mary Smith </t>
  </si>
  <si>
    <t>Email</t>
  </si>
  <si>
    <t>Bill Hammersmith</t>
  </si>
  <si>
    <t>Senior Advisor</t>
  </si>
  <si>
    <t>Organization</t>
  </si>
  <si>
    <t>Sustainability Auditors Inc.</t>
  </si>
  <si>
    <t>bill31@sai.com</t>
  </si>
  <si>
    <r>
      <t xml:space="preserve"> •</t>
    </r>
    <r>
      <rPr>
        <b/>
        <sz val="14"/>
        <color rgb="FF366092"/>
        <rFont val="Calibri"/>
        <family val="2"/>
        <scheme val="minor"/>
      </rPr>
      <t xml:space="preserve"> </t>
    </r>
    <r>
      <rPr>
        <b/>
        <i/>
        <sz val="14"/>
        <color rgb="FF366092"/>
        <rFont val="Calibri"/>
        <family val="2"/>
        <scheme val="minor"/>
      </rPr>
      <t xml:space="preserve">Answer the questions in any sequence: </t>
    </r>
    <r>
      <rPr>
        <sz val="14"/>
        <color rgb="FF366092"/>
        <rFont val="Calibri"/>
        <family val="2"/>
        <scheme val="minor"/>
      </rPr>
      <t xml:space="preserve">Use the tabs below to navigate through the questions and worksheets, replacing the sample answers in the yellow cells with your choices and data. Scores on each section, and on some questions, are calculated and displayed in real time, so you can see what would need to be done in order to improve your performance. 
</t>
    </r>
    <r>
      <rPr>
        <b/>
        <sz val="14"/>
        <color rgb="FF366092"/>
        <rFont val="Calibri"/>
        <family val="2"/>
        <scheme val="minor"/>
      </rPr>
      <t xml:space="preserve">• </t>
    </r>
    <r>
      <rPr>
        <b/>
        <i/>
        <sz val="14"/>
        <color rgb="FF366092"/>
        <rFont val="Calibri"/>
        <family val="2"/>
        <scheme val="minor"/>
      </rPr>
      <t>Estimates:</t>
    </r>
    <r>
      <rPr>
        <b/>
        <sz val="14"/>
        <color rgb="FF366092"/>
        <rFont val="Calibri"/>
        <family val="2"/>
        <scheme val="minor"/>
      </rPr>
      <t xml:space="preserve"> I</t>
    </r>
    <r>
      <rPr>
        <sz val="14"/>
        <color rgb="FF366092"/>
        <rFont val="Calibri"/>
        <family val="2"/>
        <scheme val="minor"/>
      </rPr>
      <t xml:space="preserve">f you are not sure of an answer, estimates are okay. Round any quantified data to the nearest 10%. Just be sure to document your estimation methodology, data sources, and assumptions so that they can be improved later and could be assured / verified by a third party.
• </t>
    </r>
    <r>
      <rPr>
        <b/>
        <i/>
        <sz val="14"/>
        <color rgb="FF366092"/>
        <rFont val="Calibri"/>
        <family val="2"/>
        <scheme val="minor"/>
      </rPr>
      <t>Tailoring the tool:</t>
    </r>
    <r>
      <rPr>
        <i/>
        <sz val="14"/>
        <color rgb="FF366092"/>
        <rFont val="Calibri"/>
        <family val="2"/>
        <scheme val="minor"/>
      </rPr>
      <t xml:space="preserve"> </t>
    </r>
    <r>
      <rPr>
        <sz val="14"/>
        <color rgb="FF366092"/>
        <rFont val="Calibri"/>
        <family val="2"/>
        <scheme val="minor"/>
      </rPr>
      <t xml:space="preserve">Users are encouraged to treat this tool as theirs, and modify / tailor it to suit their purposes.  </t>
    </r>
  </si>
  <si>
    <r>
      <t xml:space="preserve">Approximate percentage of sites that do </t>
    </r>
    <r>
      <rPr>
        <b/>
        <sz val="12"/>
        <color theme="1" tint="0.249977111117893"/>
        <rFont val="Calibri"/>
        <family val="2"/>
        <scheme val="minor"/>
      </rPr>
      <t>not</t>
    </r>
    <r>
      <rPr>
        <sz val="12"/>
        <color theme="1" tint="0.249977111117893"/>
        <rFont val="Calibri"/>
        <family val="2"/>
        <scheme val="minor"/>
      </rPr>
      <t xml:space="preserve"> encroach on ecosystems or culturally sensitive / heritage  areas   </t>
    </r>
    <r>
      <rPr>
        <i/>
        <sz val="12"/>
        <color theme="1" tint="0.249977111117893"/>
        <rFont val="Calibri"/>
        <family val="2"/>
        <scheme val="minor"/>
      </rPr>
      <t xml:space="preserve"> </t>
    </r>
  </si>
  <si>
    <r>
      <t xml:space="preserve">We have a sustainable procurement </t>
    </r>
    <r>
      <rPr>
        <i/>
        <sz val="14"/>
        <color rgb="FF3F3F3F"/>
        <rFont val="Arial"/>
        <family val="2"/>
      </rPr>
      <t>policy.</t>
    </r>
  </si>
  <si>
    <t>Sustainable Procurement Toolkit</t>
  </si>
  <si>
    <r>
      <t xml:space="preserve">We have a </t>
    </r>
    <r>
      <rPr>
        <i/>
        <sz val="14"/>
        <color rgb="FF3F3F3F"/>
        <rFont val="Arial"/>
        <family val="2"/>
      </rPr>
      <t>goal</t>
    </r>
    <r>
      <rPr>
        <sz val="14"/>
        <color rgb="FF3F3F3F"/>
        <rFont val="Arial"/>
        <family val="2"/>
      </rPr>
      <t xml:space="preserve"> of using sustainable procurement in 100% of our procurement spend, regardless of organization growth.</t>
    </r>
  </si>
  <si>
    <r>
      <t xml:space="preserve">We have </t>
    </r>
    <r>
      <rPr>
        <i/>
        <sz val="14"/>
        <color rgb="FF3F3F3F"/>
        <rFont val="Arial"/>
        <family val="2"/>
      </rPr>
      <t>set targets</t>
    </r>
    <r>
      <rPr>
        <sz val="14"/>
        <color rgb="FF3F3F3F"/>
        <rFont val="Arial"/>
        <family val="2"/>
      </rPr>
      <t xml:space="preserve"> for our SP system implementation, and continuously improve in order to meet the targets.</t>
    </r>
  </si>
  <si>
    <r>
      <t xml:space="preserve">We give special consideration to </t>
    </r>
    <r>
      <rPr>
        <i/>
        <sz val="14"/>
        <color rgb="FF3F3F3F"/>
        <rFont val="Arial"/>
        <family val="2"/>
      </rPr>
      <t>social enterprise suppliers</t>
    </r>
    <r>
      <rPr>
        <sz val="14"/>
        <color rgb="FF3F3F3F"/>
        <rFont val="Arial"/>
        <family val="2"/>
      </rPr>
      <t xml:space="preserve"> and / or to </t>
    </r>
    <r>
      <rPr>
        <i/>
        <sz val="14"/>
        <color rgb="FF3F3F3F"/>
        <rFont val="Arial"/>
        <family val="2"/>
      </rPr>
      <t>suppliers owned by equity-deserving populations.</t>
    </r>
  </si>
  <si>
    <r>
      <t xml:space="preserve">We have done </t>
    </r>
    <r>
      <rPr>
        <i/>
        <sz val="14"/>
        <color rgb="FF3F3F3F"/>
        <rFont val="Arial"/>
        <family val="2"/>
      </rPr>
      <t xml:space="preserve">spend / hotspot analyses </t>
    </r>
    <r>
      <rPr>
        <sz val="14"/>
        <color rgb="FF3F3F3F"/>
        <rFont val="Arial"/>
        <family val="2"/>
      </rPr>
      <t>to identify priority product categories and suppliers.</t>
    </r>
  </si>
  <si>
    <r>
      <t xml:space="preserve">We </t>
    </r>
    <r>
      <rPr>
        <i/>
        <sz val="14"/>
        <color rgb="FF3F3F3F"/>
        <rFont val="Arial"/>
        <family val="2"/>
      </rPr>
      <t>share our best practices</t>
    </r>
    <r>
      <rPr>
        <sz val="14"/>
        <color rgb="FF3F3F3F"/>
        <rFont val="Arial"/>
        <family val="2"/>
      </rPr>
      <t>, guidance, tools, etc. with others in the procurement / sustainability communities...</t>
    </r>
  </si>
  <si>
    <t xml:space="preserve">     Procurement</t>
  </si>
  <si>
    <t xml:space="preserve">   Procurement</t>
  </si>
  <si>
    <r>
      <t>Our</t>
    </r>
    <r>
      <rPr>
        <b/>
        <sz val="14"/>
        <color theme="1" tint="0.249977111117893"/>
        <rFont val="Calibri"/>
        <family val="2"/>
        <scheme val="minor"/>
      </rPr>
      <t xml:space="preserve"> multi-stakeholder purpose /</t>
    </r>
    <r>
      <rPr>
        <sz val="14"/>
        <color theme="1" tint="0.249977111117893"/>
        <rFont val="Calibri"/>
        <family val="2"/>
        <scheme val="minor"/>
      </rPr>
      <t xml:space="preserve"> vision / mission / values reflect providing value for all stakeholders. </t>
    </r>
  </si>
  <si>
    <t xml:space="preserve">  Our purpose is to ensure future generations have the opportunity for at least the quality of life that we have enjoyed.</t>
  </si>
  <si>
    <t xml:space="preserve">  Our vision is a sustainable world, in which people and businesses flourish within nature’s limits.</t>
  </si>
  <si>
    <t xml:space="preserve">   Our mission is to provide resources to sustainability champions to help accelerate our sustainability journey.</t>
  </si>
  <si>
    <t xml:space="preserve">   Trustworthiness (ethics, integrity, and honesty) and Respect (fairness and compassion)</t>
  </si>
  <si>
    <r>
      <t xml:space="preserve">We require our </t>
    </r>
    <r>
      <rPr>
        <i/>
        <sz val="14"/>
        <color rgb="FF3F3F3F"/>
        <rFont val="Arial"/>
        <family val="2"/>
      </rPr>
      <t>suppliers</t>
    </r>
    <r>
      <rPr>
        <sz val="14"/>
        <color rgb="FF3F3F3F"/>
        <rFont val="Arial"/>
        <family val="2"/>
      </rPr>
      <t xml:space="preserve"> to disclose their </t>
    </r>
    <r>
      <rPr>
        <i/>
        <sz val="14"/>
        <color rgb="FF3F3F3F"/>
        <rFont val="Arial"/>
        <family val="2"/>
      </rPr>
      <t>enterprise-level sustainability performance</t>
    </r>
    <r>
      <rPr>
        <sz val="14"/>
        <color rgb="FF3F3F3F"/>
        <rFont val="Arial"/>
        <family val="2"/>
      </rPr>
      <t xml:space="preserve"> on  core sustainability issues.</t>
    </r>
  </si>
  <si>
    <r>
      <t xml:space="preserve">We use best available guidance on </t>
    </r>
    <r>
      <rPr>
        <i/>
        <sz val="14"/>
        <color rgb="FF3F3F3F"/>
        <rFont val="Arial"/>
        <family val="2"/>
      </rPr>
      <t>sustainability-related specifications</t>
    </r>
    <r>
      <rPr>
        <sz val="14"/>
        <color rgb="FF3F3F3F"/>
        <rFont val="Arial"/>
        <family val="2"/>
      </rPr>
      <t xml:space="preserve"> for priority </t>
    </r>
    <r>
      <rPr>
        <i/>
        <sz val="14"/>
        <color rgb="FF3F3F3F"/>
        <rFont val="Arial"/>
        <family val="2"/>
      </rPr>
      <t>product categories.</t>
    </r>
  </si>
  <si>
    <t>Net-Zero Procurement Plugins</t>
  </si>
  <si>
    <r>
      <t xml:space="preserve">Sustainability considerations are embedded in </t>
    </r>
    <r>
      <rPr>
        <b/>
        <sz val="14"/>
        <color theme="1" tint="0.249977111117893"/>
        <rFont val="Calibri"/>
        <family val="2"/>
        <scheme val="minor"/>
      </rPr>
      <t xml:space="preserve">policies, practices, processes and systems.
</t>
    </r>
    <r>
      <rPr>
        <sz val="12"/>
        <color theme="1" tint="0.249977111117893"/>
        <rFont val="Calibri"/>
        <family val="2"/>
        <scheme val="minor"/>
      </rPr>
      <t xml:space="preserve">Note that an organization will have a sustainability culture when sustainability considerations are embedded in the four culture-shaping systems: measurement, management, recognition, and reward systems. </t>
    </r>
  </si>
  <si>
    <r>
      <t>Our</t>
    </r>
    <r>
      <rPr>
        <b/>
        <sz val="14"/>
        <color theme="1" tint="0.249977111117893"/>
        <rFont val="Calibri"/>
        <family val="2"/>
        <scheme val="minor"/>
      </rPr>
      <t xml:space="preserve"> business model</t>
    </r>
    <r>
      <rPr>
        <sz val="14"/>
        <color theme="1" tint="0.249977111117893"/>
        <rFont val="Calibri"/>
        <family val="2"/>
        <scheme val="minor"/>
      </rPr>
      <t xml:space="preserve"> is resilient and agile, and acknowledges sustainability dependencies.
</t>
    </r>
    <r>
      <rPr>
        <sz val="12"/>
        <color theme="1" tint="0.249977111117893"/>
        <rFont val="Calibri"/>
        <family val="2"/>
        <scheme val="minor"/>
      </rPr>
      <t>e.g., We are able to respond to climate change-related crises, quickly reconfigure our supply chains, use new channels to serve our customers, and ensure adequate financial reserves to recover from disruptions in our value chain.</t>
    </r>
  </si>
  <si>
    <r>
      <t xml:space="preserve">We </t>
    </r>
    <r>
      <rPr>
        <i/>
        <sz val="14"/>
        <color theme="1" tint="0.249977111117893"/>
        <rFont val="Calibri"/>
        <family val="2"/>
        <scheme val="minor"/>
      </rPr>
      <t>have targets</t>
    </r>
    <r>
      <rPr>
        <sz val="14"/>
        <color theme="1" tint="0.249977111117893"/>
        <rFont val="Calibri"/>
        <family val="2"/>
        <scheme val="minor"/>
      </rPr>
      <t xml:space="preserve"> for energy efficiency and/or renewable energy usage.</t>
    </r>
  </si>
  <si>
    <r>
      <t xml:space="preserve">We have </t>
    </r>
    <r>
      <rPr>
        <i/>
        <sz val="14"/>
        <color theme="1" tint="0.249977111117893"/>
        <rFont val="Calibri"/>
        <family val="2"/>
        <scheme val="minor"/>
      </rPr>
      <t>improved</t>
    </r>
    <r>
      <rPr>
        <sz val="14"/>
        <color theme="1" tint="0.249977111117893"/>
        <rFont val="Calibri"/>
        <family val="2"/>
        <scheme val="minor"/>
      </rPr>
      <t xml:space="preserve"> our energy efficiency and/or renewable energy usage, relative to a baseline year of our choosing.</t>
    </r>
  </si>
  <si>
    <r>
      <t xml:space="preserve">We have a </t>
    </r>
    <r>
      <rPr>
        <i/>
        <sz val="14"/>
        <color theme="1" tint="0.249977111117893"/>
        <rFont val="Calibri"/>
        <family val="2"/>
        <scheme val="minor"/>
      </rPr>
      <t xml:space="preserve">science-based  goal </t>
    </r>
    <r>
      <rPr>
        <sz val="14"/>
        <color theme="1" tint="0.249977111117893"/>
        <rFont val="Calibri"/>
        <family val="2"/>
        <scheme val="minor"/>
      </rPr>
      <t xml:space="preserve">of using </t>
    </r>
    <r>
      <rPr>
        <i/>
        <sz val="14"/>
        <color theme="1" tint="0.249977111117893"/>
        <rFont val="Calibri"/>
        <family val="2"/>
        <scheme val="minor"/>
      </rPr>
      <t>100% low-impact renewable energy</t>
    </r>
    <r>
      <rPr>
        <sz val="14"/>
        <color theme="1" tint="0.249977111117893"/>
        <rFont val="Calibri"/>
        <family val="2"/>
        <scheme val="minor"/>
      </rPr>
      <t>, regardless of organization growth.</t>
    </r>
  </si>
  <si>
    <r>
      <t xml:space="preserve">We have </t>
    </r>
    <r>
      <rPr>
        <i/>
        <sz val="14"/>
        <color theme="1" tint="0.249977111117893"/>
        <rFont val="Calibri"/>
        <family val="2"/>
        <scheme val="minor"/>
      </rPr>
      <t>improved</t>
    </r>
    <r>
      <rPr>
        <sz val="14"/>
        <color theme="1" tint="0.249977111117893"/>
        <rFont val="Calibri"/>
        <family val="2"/>
        <scheme val="minor"/>
      </rPr>
      <t xml:space="preserve"> our water efficiency and/or water treatment, relative to a baseline year of our choosing.</t>
    </r>
  </si>
  <si>
    <r>
      <t xml:space="preserve">We </t>
    </r>
    <r>
      <rPr>
        <i/>
        <sz val="14"/>
        <color theme="1" tint="0.249977111117893"/>
        <rFont val="Calibri"/>
        <family val="2"/>
        <scheme val="minor"/>
      </rPr>
      <t>have targets</t>
    </r>
    <r>
      <rPr>
        <sz val="14"/>
        <color theme="1" tint="0.249977111117893"/>
        <rFont val="Calibri"/>
        <family val="2"/>
        <scheme val="minor"/>
      </rPr>
      <t xml:space="preserve"> for water efficiency and/or water treatment.</t>
    </r>
  </si>
  <si>
    <r>
      <t xml:space="preserve">Before buying new products, we explore </t>
    </r>
    <r>
      <rPr>
        <i/>
        <sz val="14"/>
        <color rgb="FF3F3F3F"/>
        <rFont val="Arial"/>
        <family val="2"/>
      </rPr>
      <t>circular economy</t>
    </r>
    <r>
      <rPr>
        <sz val="14"/>
        <color rgb="FF3F3F3F"/>
        <rFont val="Arial"/>
        <family val="2"/>
      </rPr>
      <t xml:space="preserve"> options to </t>
    </r>
    <r>
      <rPr>
        <i/>
        <sz val="14"/>
        <color rgb="FF3F3F3F"/>
        <rFont val="Arial"/>
        <family val="2"/>
      </rPr>
      <t xml:space="preserve">avoid purchasing </t>
    </r>
    <r>
      <rPr>
        <sz val="14"/>
        <color rgb="FF3F3F3F"/>
        <rFont val="Arial"/>
        <family val="2"/>
      </rPr>
      <t>new goods and services.</t>
    </r>
  </si>
  <si>
    <r>
      <rPr>
        <b/>
        <sz val="14"/>
        <color rgb="FF3F3F3F"/>
        <rFont val="Arial"/>
        <family val="2"/>
      </rPr>
      <t xml:space="preserve">We give at least </t>
    </r>
    <r>
      <rPr>
        <b/>
        <i/>
        <sz val="14"/>
        <color rgb="FF3F3F3F"/>
        <rFont val="Arial"/>
        <family val="2"/>
      </rPr>
      <t xml:space="preserve">10% weighting </t>
    </r>
    <r>
      <rPr>
        <b/>
        <sz val="14"/>
        <color rgb="FF3F3F3F"/>
        <rFont val="Arial"/>
        <family val="2"/>
      </rPr>
      <t xml:space="preserve">to how well proposed priority </t>
    </r>
    <r>
      <rPr>
        <b/>
        <i/>
        <sz val="14"/>
        <color rgb="FF3F3F3F"/>
        <rFont val="Arial"/>
        <family val="2"/>
      </rPr>
      <t>products</t>
    </r>
    <r>
      <rPr>
        <b/>
        <sz val="14"/>
        <color rgb="FF3F3F3F"/>
        <rFont val="Arial"/>
        <family val="2"/>
      </rPr>
      <t xml:space="preserve"> meet sustainability-related specs for their category.</t>
    </r>
  </si>
  <si>
    <r>
      <rPr>
        <b/>
        <sz val="14"/>
        <color rgb="FF3F3F3F"/>
        <rFont val="Arial"/>
        <family val="2"/>
      </rPr>
      <t xml:space="preserve">We give at least </t>
    </r>
    <r>
      <rPr>
        <b/>
        <i/>
        <sz val="14"/>
        <color rgb="FF3F3F3F"/>
        <rFont val="Arial"/>
        <family val="2"/>
      </rPr>
      <t>10% weighting</t>
    </r>
    <r>
      <rPr>
        <b/>
        <sz val="14"/>
        <color rgb="FF3F3F3F"/>
        <rFont val="Arial"/>
        <family val="2"/>
      </rPr>
      <t xml:space="preserve"> to </t>
    </r>
    <r>
      <rPr>
        <b/>
        <i/>
        <sz val="14"/>
        <color rgb="FF3F3F3F"/>
        <rFont val="Arial"/>
        <family val="2"/>
      </rPr>
      <t>supplier</t>
    </r>
    <r>
      <rPr>
        <b/>
        <sz val="14"/>
        <color rgb="FF3F3F3F"/>
        <rFont val="Arial"/>
        <family val="2"/>
      </rPr>
      <t xml:space="preserve"> sustainability in our bid appraisals.</t>
    </r>
  </si>
  <si>
    <r>
      <t xml:space="preserve">We have </t>
    </r>
    <r>
      <rPr>
        <i/>
        <sz val="14"/>
        <color theme="1" tint="0.249977111117893"/>
        <rFont val="Calibri"/>
        <family val="2"/>
        <scheme val="minor"/>
      </rPr>
      <t>reduced</t>
    </r>
    <r>
      <rPr>
        <sz val="14"/>
        <color theme="1" tint="0.249977111117893"/>
        <rFont val="Calibri"/>
        <family val="2"/>
        <scheme val="minor"/>
      </rPr>
      <t xml:space="preserve"> our non-GHG solid, liquid and gaseous emissions, relative to a baseline year of our choosing.</t>
    </r>
  </si>
  <si>
    <r>
      <t xml:space="preserve">We </t>
    </r>
    <r>
      <rPr>
        <i/>
        <sz val="14"/>
        <color theme="1" tint="0.249977111117893"/>
        <rFont val="Calibri"/>
        <family val="2"/>
        <scheme val="minor"/>
      </rPr>
      <t xml:space="preserve">have targets </t>
    </r>
    <r>
      <rPr>
        <sz val="14"/>
        <color theme="1" tint="0.249977111117893"/>
        <rFont val="Calibri"/>
        <family val="2"/>
        <scheme val="minor"/>
      </rPr>
      <t xml:space="preserve">for our non-GHG solid, liquid and gaseous emissions, for the reporting period. </t>
    </r>
  </si>
  <si>
    <t>We have reduced our hazardous and non-hazardous waste, relative to a baseline year of our choosing.</t>
  </si>
  <si>
    <r>
      <t xml:space="preserve">We </t>
    </r>
    <r>
      <rPr>
        <i/>
        <sz val="14"/>
        <color theme="1" tint="0.249977111117893"/>
        <rFont val="Calibri"/>
        <family val="2"/>
        <scheme val="minor"/>
      </rPr>
      <t>have targets</t>
    </r>
    <r>
      <rPr>
        <sz val="14"/>
        <color theme="1" tint="0.249977111117893"/>
        <rFont val="Calibri"/>
        <family val="2"/>
        <scheme val="minor"/>
      </rPr>
      <t xml:space="preserve"> for our hazardous and non-hazardous waste.</t>
    </r>
  </si>
  <si>
    <r>
      <t xml:space="preserve">We have </t>
    </r>
    <r>
      <rPr>
        <i/>
        <sz val="14"/>
        <color theme="1" tint="0.249977111117893"/>
        <rFont val="Calibri"/>
        <family val="2"/>
        <scheme val="minor"/>
      </rPr>
      <t>improved</t>
    </r>
    <r>
      <rPr>
        <sz val="14"/>
        <color theme="1" tint="0.249977111117893"/>
        <rFont val="Calibri"/>
        <family val="2"/>
        <scheme val="minor"/>
      </rPr>
      <t xml:space="preserve"> the percentage of employees receiving at least a</t>
    </r>
    <r>
      <rPr>
        <i/>
        <sz val="14"/>
        <color theme="1" tint="0.249977111117893"/>
        <rFont val="Calibri"/>
        <family val="2"/>
        <scheme val="minor"/>
      </rPr>
      <t xml:space="preserve"> living wage, </t>
    </r>
    <r>
      <rPr>
        <sz val="14"/>
        <color theme="1" tint="0.249977111117893"/>
        <rFont val="Calibri"/>
        <family val="2"/>
        <scheme val="minor"/>
      </rPr>
      <t>relative to a baseline year of our choosing.</t>
    </r>
  </si>
  <si>
    <r>
      <t xml:space="preserve">We have a </t>
    </r>
    <r>
      <rPr>
        <i/>
        <sz val="14"/>
        <color theme="1" tint="0.249977111117893"/>
        <rFont val="Calibri"/>
        <family val="2"/>
        <scheme val="minor"/>
      </rPr>
      <t xml:space="preserve">science-based goal </t>
    </r>
    <r>
      <rPr>
        <sz val="14"/>
        <color theme="1" tint="0.249977111117893"/>
        <rFont val="Calibri"/>
        <family val="2"/>
        <scheme val="minor"/>
      </rPr>
      <t xml:space="preserve">of using </t>
    </r>
    <r>
      <rPr>
        <i/>
        <sz val="14"/>
        <color theme="1" tint="0.249977111117893"/>
        <rFont val="Calibri"/>
        <family val="2"/>
        <scheme val="minor"/>
      </rPr>
      <t>zero net water from water-stressed areas,</t>
    </r>
    <r>
      <rPr>
        <sz val="14"/>
        <color theme="1" tint="0.249977111117893"/>
        <rFont val="Calibri"/>
        <family val="2"/>
        <scheme val="minor"/>
      </rPr>
      <t xml:space="preserve"> regardless of organization growth.</t>
    </r>
  </si>
  <si>
    <r>
      <t xml:space="preserve">We have </t>
    </r>
    <r>
      <rPr>
        <i/>
        <sz val="14"/>
        <color theme="1" tint="0.249977111117893"/>
        <rFont val="Calibri"/>
        <family val="2"/>
        <scheme val="minor"/>
      </rPr>
      <t>reduced our encroachment,</t>
    </r>
    <r>
      <rPr>
        <sz val="14"/>
        <color theme="1" tint="0.249977111117893"/>
        <rFont val="Calibri"/>
        <family val="2"/>
        <scheme val="minor"/>
      </rPr>
      <t xml:space="preserve"> if needed, relative to a chosen reference/baseline year. </t>
    </r>
  </si>
  <si>
    <r>
      <t xml:space="preserve">We </t>
    </r>
    <r>
      <rPr>
        <i/>
        <sz val="14"/>
        <color theme="1" tint="0.249977111117893"/>
        <rFont val="Calibri"/>
        <family val="2"/>
        <scheme val="minor"/>
      </rPr>
      <t>have encroachment reduction targets,</t>
    </r>
    <r>
      <rPr>
        <sz val="14"/>
        <color theme="1" tint="0.249977111117893"/>
        <rFont val="Calibri"/>
        <family val="2"/>
        <scheme val="minor"/>
      </rPr>
      <t xml:space="preserve"> if needed.</t>
    </r>
  </si>
  <si>
    <r>
      <t xml:space="preserve">We </t>
    </r>
    <r>
      <rPr>
        <i/>
        <sz val="14"/>
        <color theme="1" tint="0.249977111117893"/>
        <rFont val="Calibri"/>
        <family val="2"/>
        <scheme val="minor"/>
      </rPr>
      <t>have targets</t>
    </r>
    <r>
      <rPr>
        <sz val="14"/>
        <color theme="1" tint="0.249977111117893"/>
        <rFont val="Calibri"/>
        <family val="2"/>
        <scheme val="minor"/>
      </rPr>
      <t xml:space="preserve"> for the percentage of employees receiving at least a living wage.</t>
    </r>
  </si>
  <si>
    <t xml:space="preserve">  Sustainable organizations may go beyond causing no harm to people and planet; they may intentionally have positive / regenerative / restorative impacts on others and on the environment, directly or indirectly.</t>
  </si>
  <si>
    <r>
      <rPr>
        <b/>
        <sz val="14"/>
        <color theme="7" tint="-0.249977111117893"/>
        <rFont val="Calibri"/>
        <family val="2"/>
        <scheme val="minor"/>
      </rPr>
      <t xml:space="preserve">&lt;100%: </t>
    </r>
    <r>
      <rPr>
        <sz val="14"/>
        <color theme="7" tint="-0.249977111117893"/>
        <rFont val="Calibri"/>
        <family val="2"/>
        <scheme val="minor"/>
      </rPr>
      <t xml:space="preserve">How far the organization is on its journey toward not causing any harm on that issue.  
</t>
    </r>
    <r>
      <rPr>
        <b/>
        <sz val="14"/>
        <color theme="7" tint="-0.249977111117893"/>
        <rFont val="Calibri"/>
        <family val="2"/>
        <scheme val="minor"/>
      </rPr>
      <t xml:space="preserve"> 100%</t>
    </r>
    <r>
      <rPr>
        <sz val="14"/>
        <color theme="7" tint="-0.249977111117893"/>
        <rFont val="Calibri"/>
        <family val="2"/>
        <scheme val="minor"/>
      </rPr>
      <t xml:space="preserve">: The organization is breaking even on that issue – it's not causing any harm.
</t>
    </r>
    <r>
      <rPr>
        <b/>
        <sz val="14"/>
        <color theme="7" tint="-0.249977111117893"/>
        <rFont val="Calibri"/>
        <family val="2"/>
        <scheme val="minor"/>
      </rPr>
      <t>&gt;100%:</t>
    </r>
    <r>
      <rPr>
        <sz val="14"/>
        <color theme="7" tint="-0.249977111117893"/>
        <rFont val="Calibri"/>
        <family val="2"/>
        <scheme val="minor"/>
      </rPr>
      <t xml:space="preserve"> The organization is being restorative / regenerative / net positive, directly or indirectly, overall.</t>
    </r>
  </si>
  <si>
    <r>
      <t xml:space="preserve">Sustainable organizations embed sustainability considerations into their governance and management systems. 
</t>
    </r>
    <r>
      <rPr>
        <b/>
        <sz val="14"/>
        <color theme="1" tint="0.249977111117893"/>
        <rFont val="Calibri"/>
        <family val="2"/>
        <scheme val="minor"/>
      </rPr>
      <t>Note:</t>
    </r>
    <r>
      <rPr>
        <sz val="14"/>
        <color theme="1" tint="0.249977111117893"/>
        <rFont val="Calibri"/>
        <family val="2"/>
        <scheme val="minor"/>
      </rPr>
      <t xml:space="preserve"> This question on Governance is different and separate from the questions on environmental and social impacts. "Purpose drives governance; governance drives everything." A low Governance score may the root cause of low scores in other areas. In a sense, it is a diagnostic question to identify high-leverage governance areas to improve.</t>
    </r>
  </si>
  <si>
    <r>
      <rPr>
        <sz val="14"/>
        <color theme="1" tint="0.249977111117893"/>
        <rFont val="Calibri"/>
        <family val="2"/>
        <scheme val="minor"/>
      </rPr>
      <t>Approximate percentage of women in senior management positions,</t>
    </r>
    <r>
      <rPr>
        <sz val="12"/>
        <color theme="1" tint="0.249977111117893"/>
        <rFont val="Calibri"/>
        <family val="2"/>
        <scheme val="minor"/>
      </rPr>
      <t xml:space="preserve"> including on the board, if you have one   </t>
    </r>
  </si>
  <si>
    <r>
      <rPr>
        <sz val="14"/>
        <color theme="1" tint="0.249977111117893"/>
        <rFont val="Calibri"/>
        <family val="2"/>
        <scheme val="minor"/>
      </rPr>
      <t>Gender pay ratio</t>
    </r>
    <r>
      <rPr>
        <sz val="12"/>
        <color theme="1" tint="0.249977111117893"/>
        <rFont val="Calibri"/>
        <family val="2"/>
        <scheme val="minor"/>
      </rPr>
      <t xml:space="preserve">
i.e., How the pay scales of women compare to the pay scales of men for similar positions / roles in a company. It's asking about how well the company is honoring the  "equal pay for equal work" mantra, so a ratio of 100% is the goal.
In a way, this is the reciprocal of the "Gender pay </t>
    </r>
    <r>
      <rPr>
        <i/>
        <sz val="12"/>
        <color theme="1" tint="0.249977111117893"/>
        <rFont val="Calibri"/>
        <family val="2"/>
        <scheme val="minor"/>
      </rPr>
      <t>gap</t>
    </r>
    <r>
      <rPr>
        <sz val="12"/>
        <color theme="1" tint="0.249977111117893"/>
        <rFont val="Calibri"/>
        <family val="2"/>
        <scheme val="minor"/>
      </rPr>
      <t xml:space="preserve">" used by some companies, where 0% is the goal.   </t>
    </r>
  </si>
  <si>
    <r>
      <t xml:space="preserve">Sustainability-related </t>
    </r>
    <r>
      <rPr>
        <b/>
        <sz val="14"/>
        <color theme="1" tint="0.249977111117893"/>
        <rFont val="Calibri"/>
        <family val="2"/>
        <scheme val="minor"/>
      </rPr>
      <t>innovation</t>
    </r>
    <r>
      <rPr>
        <sz val="14"/>
        <color theme="1" tint="0.249977111117893"/>
        <rFont val="Calibri"/>
        <family val="2"/>
        <scheme val="minor"/>
      </rPr>
      <t xml:space="preserve"> is prioritized in the </t>
    </r>
    <r>
      <rPr>
        <b/>
        <sz val="14"/>
        <color theme="1" tint="0.249977111117893"/>
        <rFont val="Calibri"/>
        <family val="2"/>
        <scheme val="minor"/>
      </rPr>
      <t xml:space="preserve">design and delivery of our products and services.
</t>
    </r>
    <r>
      <rPr>
        <sz val="12"/>
        <color theme="1" tint="0.249977111117893"/>
        <rFont val="Calibri"/>
        <family val="2"/>
        <scheme val="minor"/>
      </rPr>
      <t>e.g.., The climate-related attributes of the sourcing, content and performance of our product and service offerings differentiate us from our competitors. We incorporate circular design principles in our products and offerings. (i.e., design for repair, refurbishing, reuse and recycling, product-as-a-service (PaaS) offerings).</t>
    </r>
  </si>
  <si>
    <t>GHG Reductions</t>
  </si>
  <si>
    <t>All 
Scope 1
GHGs</t>
  </si>
  <si>
    <t>All
Scope 2
GHGs</t>
  </si>
  <si>
    <t>At least one relevant category of  Scope 3 GHGs</t>
  </si>
  <si>
    <r>
      <t xml:space="preserve">We have chosen a </t>
    </r>
    <r>
      <rPr>
        <i/>
        <sz val="14"/>
        <color theme="1" tint="0.249977111117893"/>
        <rFont val="Calibri"/>
        <family val="2"/>
        <scheme val="minor"/>
      </rPr>
      <t>base  reference year</t>
    </r>
    <r>
      <rPr>
        <sz val="14"/>
        <color theme="1" tint="0.249977111117893"/>
        <rFont val="Calibri"/>
        <family val="2"/>
        <scheme val="minor"/>
      </rPr>
      <t xml:space="preserve"> and express our Scope # targets as a percentage reduction from our absolute Scope # emissions that year.
</t>
    </r>
    <r>
      <rPr>
        <sz val="12"/>
        <color theme="1" tint="0.249977111117893"/>
        <rFont val="Calibri"/>
        <family val="2"/>
        <scheme val="minor"/>
      </rPr>
      <t>i.e., An  organization's base year is usually the year in which its recorded Scope # emissions were the highest and for which reliable emissions data is available. If a previous base year hasn't already been chosen, or can't be, the current year usually becomes the base year, against which future GHG emissions reductions are measured.</t>
    </r>
  </si>
  <si>
    <r>
      <t xml:space="preserve">We have a net-zero target to reduce our Scope # emissions by </t>
    </r>
    <r>
      <rPr>
        <i/>
        <sz val="14"/>
        <color theme="1" tint="0.249977111117893"/>
        <rFont val="Calibri"/>
        <family val="2"/>
        <scheme val="minor"/>
      </rPr>
      <t>100%</t>
    </r>
    <r>
      <rPr>
        <sz val="14"/>
        <color theme="1" tint="0.249977111117893"/>
        <rFont val="Calibri"/>
        <family val="2"/>
        <scheme val="minor"/>
      </rPr>
      <t xml:space="preserve">, relative to emissions in our base year, by </t>
    </r>
    <r>
      <rPr>
        <i/>
        <sz val="14"/>
        <color theme="1" tint="0.249977111117893"/>
        <rFont val="Calibri"/>
        <family val="2"/>
        <scheme val="minor"/>
      </rPr>
      <t>2050</t>
    </r>
    <r>
      <rPr>
        <sz val="14"/>
        <color theme="1" tint="0.249977111117893"/>
        <rFont val="Calibri"/>
        <family val="2"/>
        <scheme val="minor"/>
      </rPr>
      <t xml:space="preserve"> or earlier, regardless of organization growth.</t>
    </r>
  </si>
  <si>
    <r>
      <t xml:space="preserve">We have a net-zero target to reduce our Scope # emissions by </t>
    </r>
    <r>
      <rPr>
        <i/>
        <sz val="14"/>
        <color theme="1" tint="0.249977111117893"/>
        <rFont val="Calibri"/>
        <family val="2"/>
        <scheme val="minor"/>
      </rPr>
      <t>50%</t>
    </r>
    <r>
      <rPr>
        <sz val="14"/>
        <color theme="1" tint="0.249977111117893"/>
        <rFont val="Calibri"/>
        <family val="2"/>
        <scheme val="minor"/>
      </rPr>
      <t xml:space="preserve">, relative to emissions in our base year, by </t>
    </r>
    <r>
      <rPr>
        <i/>
        <sz val="14"/>
        <color theme="1" tint="0.249977111117893"/>
        <rFont val="Calibri"/>
        <family val="2"/>
        <scheme val="minor"/>
      </rPr>
      <t>2030</t>
    </r>
    <r>
      <rPr>
        <sz val="14"/>
        <color theme="1" tint="0.249977111117893"/>
        <rFont val="Calibri"/>
        <family val="2"/>
        <scheme val="minor"/>
      </rPr>
      <t xml:space="preserve"> or earlier, regardless of organization growth. </t>
    </r>
  </si>
  <si>
    <r>
      <t xml:space="preserve">We have a net-zero target to reduce our Scope # emissions by a </t>
    </r>
    <r>
      <rPr>
        <i/>
        <sz val="14"/>
        <color theme="1" tint="0.249977111117893"/>
        <rFont val="Calibri"/>
        <family val="2"/>
        <scheme val="minor"/>
      </rPr>
      <t>specific %</t>
    </r>
    <r>
      <rPr>
        <sz val="14"/>
        <color theme="1" tint="0.249977111117893"/>
        <rFont val="Calibri"/>
        <family val="2"/>
        <scheme val="minor"/>
      </rPr>
      <t xml:space="preserve">, relative to emissions in our base year, within the </t>
    </r>
    <r>
      <rPr>
        <i/>
        <sz val="14"/>
        <color theme="1" tint="0.249977111117893"/>
        <rFont val="Calibri"/>
        <family val="2"/>
        <scheme val="minor"/>
      </rPr>
      <t>next 2 years</t>
    </r>
    <r>
      <rPr>
        <sz val="14"/>
        <color theme="1" tint="0.249977111117893"/>
        <rFont val="Calibri"/>
        <family val="2"/>
        <scheme val="minor"/>
      </rPr>
      <t xml:space="preserve">, regardless of organization growth. </t>
    </r>
  </si>
  <si>
    <r>
      <t xml:space="preserve">We participate in a third party net-zero assessment and / or challenge that includes Scope # emissions. 
</t>
    </r>
    <r>
      <rPr>
        <sz val="12"/>
        <color theme="1" tint="0.249977111117893"/>
        <rFont val="Calibri"/>
        <family val="2"/>
        <scheme val="minor"/>
      </rPr>
      <t>e.g., Canadian Net-Zero Challenge, UN Race to Zero, CDP, Science-Based Targets initiative (SBTi)</t>
    </r>
  </si>
  <si>
    <r>
      <t xml:space="preserve">We plan to </t>
    </r>
    <r>
      <rPr>
        <i/>
        <sz val="14"/>
        <color theme="1" tint="0.249977111117893"/>
        <rFont val="Calibri"/>
        <family val="2"/>
        <scheme val="minor"/>
      </rPr>
      <t>take action in the next two years</t>
    </r>
    <r>
      <rPr>
        <sz val="14"/>
        <color theme="1" tint="0.249977111117893"/>
        <rFont val="Calibri"/>
        <family val="2"/>
        <scheme val="minor"/>
      </rPr>
      <t>, or sooner, to substantially reduce our Scope # emissions, other than purchasing carbon offsets.</t>
    </r>
  </si>
  <si>
    <t xml:space="preserve">Overall score on GHG reductions </t>
  </si>
  <si>
    <t>Procurement of Goods and Services</t>
  </si>
  <si>
    <r>
      <t xml:space="preserve">Ratio of our </t>
    </r>
    <r>
      <rPr>
        <i/>
        <sz val="12"/>
        <color theme="1" tint="0.249977111117893"/>
        <rFont val="Calibri"/>
        <family val="2"/>
        <scheme val="minor"/>
      </rPr>
      <t>property / council  tax rate</t>
    </r>
    <r>
      <rPr>
        <sz val="12"/>
        <color theme="1" tint="0.249977111117893"/>
        <rFont val="Calibri"/>
        <family val="2"/>
        <scheme val="minor"/>
      </rPr>
      <t xml:space="preserve"> to the rate applied to similar properties in our jurisdiction  </t>
    </r>
  </si>
  <si>
    <r>
      <t xml:space="preserve">We do not currently monitor and record energy usage. 
</t>
    </r>
    <r>
      <rPr>
        <i/>
        <sz val="12"/>
        <color theme="1" tint="0.249977111117893"/>
        <rFont val="Calibri"/>
        <family val="2"/>
        <scheme val="minor"/>
      </rPr>
      <t>(If selected, the score will be zero, even if other choices are checked. Skip to the next page.)</t>
    </r>
  </si>
  <si>
    <r>
      <t xml:space="preserve">We do not currently monitor and record water usage, treatment and discharge.
</t>
    </r>
    <r>
      <rPr>
        <i/>
        <sz val="12"/>
        <color theme="1" tint="0.249977111117893"/>
        <rFont val="Calibri"/>
        <family val="2"/>
        <scheme val="minor"/>
      </rPr>
      <t>(If selected, the score will be zero, even if other choices are checked. Skip to the next page.)</t>
    </r>
  </si>
  <si>
    <r>
      <t xml:space="preserve">We do not currently monitor and record our hazardous and non-hazardous waste. 
</t>
    </r>
    <r>
      <rPr>
        <i/>
        <sz val="12"/>
        <color theme="1" tint="0.249977111117893"/>
        <rFont val="Calibri"/>
        <family val="2"/>
        <scheme val="minor"/>
      </rPr>
      <t>(If selected, the score will be zero, even if other choices are checked. Skip to the next page.)</t>
    </r>
  </si>
  <si>
    <r>
      <t xml:space="preserve">None of our facilities are in areas where encroachment is an issue.  
</t>
    </r>
    <r>
      <rPr>
        <i/>
        <sz val="12"/>
        <color theme="1" tint="0.249977111117893"/>
        <rFont val="Calibri"/>
        <family val="2"/>
        <scheme val="minor"/>
      </rPr>
      <t>(If selected, the score will be 100%, even if other choices are checked. Skip to the next page.)</t>
    </r>
  </si>
  <si>
    <r>
      <t xml:space="preserve">We do not currently monitor and record our non-GHG emissions. 
</t>
    </r>
    <r>
      <rPr>
        <i/>
        <sz val="12"/>
        <color theme="1" tint="0.249977111117893"/>
        <rFont val="Calibri"/>
        <family val="2"/>
        <scheme val="minor"/>
      </rPr>
      <t>(If selected, the score will be zero, even if other choices are checked. Skip to the next page.)</t>
    </r>
  </si>
  <si>
    <r>
      <t xml:space="preserve">The organization is a sole proprietorship with no employees.
</t>
    </r>
    <r>
      <rPr>
        <i/>
        <sz val="12"/>
        <color theme="1" tint="0.249977111117893"/>
        <rFont val="Calibri"/>
        <family val="2"/>
        <scheme val="minor"/>
      </rPr>
      <t>(If selected, you score 100%. Skip to the next page.)</t>
    </r>
  </si>
  <si>
    <r>
      <rPr>
        <sz val="14"/>
        <color theme="1" tint="0.249977111117893"/>
        <rFont val="Calibri"/>
        <family val="2"/>
        <scheme val="minor"/>
      </rPr>
      <t>The organization is a sole proprietorship with no employees.</t>
    </r>
    <r>
      <rPr>
        <sz val="12"/>
        <color theme="1" tint="0.249977111117893"/>
        <rFont val="Calibri"/>
        <family val="2"/>
        <scheme val="minor"/>
      </rPr>
      <t xml:space="preserve">
 </t>
    </r>
    <r>
      <rPr>
        <i/>
        <sz val="12"/>
        <color theme="1" tint="0.249977111117893"/>
        <rFont val="Calibri"/>
        <family val="2"/>
        <scheme val="minor"/>
      </rPr>
      <t>(If selected, you score 100%. Skip to the next page.)</t>
    </r>
  </si>
  <si>
    <r>
      <rPr>
        <sz val="14"/>
        <color theme="1" tint="0.249977111117893"/>
        <rFont val="Calibri"/>
        <family val="2"/>
        <scheme val="minor"/>
      </rPr>
      <t>The organization is a sole proprietorship with no employees.</t>
    </r>
    <r>
      <rPr>
        <sz val="12"/>
        <color theme="1" tint="0.249977111117893"/>
        <rFont val="Calibri"/>
        <family val="2"/>
        <scheme val="minor"/>
      </rPr>
      <t xml:space="preserve">
</t>
    </r>
    <r>
      <rPr>
        <i/>
        <sz val="12"/>
        <color theme="1" tint="0.249977111117893"/>
        <rFont val="Calibri"/>
        <family val="2"/>
        <scheme val="minor"/>
      </rPr>
      <t>(If selected, you score 100%. Skip to the next page.)</t>
    </r>
  </si>
  <si>
    <r>
      <rPr>
        <sz val="14"/>
        <color theme="1" tint="0.249977111117893"/>
        <rFont val="Calibri"/>
        <family val="2"/>
        <scheme val="minor"/>
      </rPr>
      <t>We do not currently monitor and record workplace health and safety incidents.</t>
    </r>
    <r>
      <rPr>
        <sz val="12"/>
        <color theme="1" tint="0.249977111117893"/>
        <rFont val="Calibri"/>
        <family val="2"/>
        <scheme val="minor"/>
      </rPr>
      <t xml:space="preserve">
</t>
    </r>
    <r>
      <rPr>
        <i/>
        <sz val="12"/>
        <color theme="1" tint="0.249977111117893"/>
        <rFont val="Calibri"/>
        <family val="2"/>
        <scheme val="minor"/>
      </rPr>
      <t>(If selected, delete the sample percentage and skip to the next page.)</t>
    </r>
  </si>
  <si>
    <r>
      <t xml:space="preserve">We do not currently monitor and record whether we pay our employees at least a living wage.
</t>
    </r>
    <r>
      <rPr>
        <i/>
        <sz val="12"/>
        <color theme="1" tint="0.249977111117893"/>
        <rFont val="Calibri"/>
        <family val="2"/>
        <scheme val="minor"/>
      </rPr>
      <t>(If selected, the score will be zero, even if other choices are checked. Skip to the next page.)</t>
    </r>
  </si>
  <si>
    <r>
      <rPr>
        <sz val="14"/>
        <color theme="1" tint="0.249977111117893"/>
        <rFont val="Calibri"/>
        <family val="2"/>
        <scheme val="minor"/>
      </rPr>
      <t>The organization does not have an ethics policy.</t>
    </r>
    <r>
      <rPr>
        <sz val="12"/>
        <color theme="1" tint="0.249977111117893"/>
        <rFont val="Calibri"/>
        <family val="2"/>
        <scheme val="minor"/>
      </rPr>
      <t xml:space="preserve">
</t>
    </r>
    <r>
      <rPr>
        <i/>
        <sz val="12"/>
        <color theme="1" tint="0.249977111117893"/>
        <rFont val="Calibri"/>
        <family val="2"/>
        <scheme val="minor"/>
      </rPr>
      <t>(If selected, you score 0%. Skip to the next page.)</t>
    </r>
  </si>
  <si>
    <t>Links to evidence, for verification purposes</t>
  </si>
  <si>
    <t xml:space="preserve">(Insert link(s) to publicly available evidence / webpages / reports that support the above answers. Please include the page number(s) or section name(s) where the backup evidence is located.)  </t>
  </si>
  <si>
    <r>
      <t xml:space="preserve">This question is about your commitment to reduce all your Scope 1, all your Scope 2, and </t>
    </r>
    <r>
      <rPr>
        <i/>
        <sz val="14"/>
        <color theme="1" tint="0.249977111117893"/>
        <rFont val="Calibri"/>
        <family val="2"/>
        <scheme val="minor"/>
      </rPr>
      <t xml:space="preserve">at least one </t>
    </r>
    <r>
      <rPr>
        <sz val="14"/>
        <color theme="1" tint="0.249977111117893"/>
        <rFont val="Calibri"/>
        <family val="2"/>
        <scheme val="minor"/>
      </rPr>
      <t xml:space="preserve">of your most relevant / actionable Scope 3 categories of GHGs to meet science-based GHG reduction targets.
</t>
    </r>
    <r>
      <rPr>
        <i/>
        <sz val="12"/>
        <color theme="1" tint="0.249977111117893"/>
        <rFont val="Calibri"/>
        <family val="2"/>
        <scheme val="minor"/>
      </rPr>
      <t xml:space="preserve">
(Check all that apply, changing sample checks appropriately. "Scope #" refers to Scope 1, Scope 2, and relevant / actionable Scope 3 GHG emissions.)</t>
    </r>
  </si>
  <si>
    <r>
      <t xml:space="preserve">We do not </t>
    </r>
    <r>
      <rPr>
        <i/>
        <sz val="14"/>
        <color theme="1" tint="0.249977111117893"/>
        <rFont val="Calibri"/>
        <family val="2"/>
        <scheme val="minor"/>
      </rPr>
      <t>monitor and record</t>
    </r>
    <r>
      <rPr>
        <sz val="14"/>
        <color theme="1" tint="0.249977111117893"/>
        <rFont val="Calibri"/>
        <family val="2"/>
        <scheme val="minor"/>
      </rPr>
      <t xml:space="preserve"> our absolute Scope #  GHG emissions.  
</t>
    </r>
    <r>
      <rPr>
        <i/>
        <sz val="12"/>
        <color theme="1" tint="0.249977111117893"/>
        <rFont val="Calibri"/>
        <family val="2"/>
        <scheme val="minor"/>
      </rPr>
      <t>(If selected, the score will be zero for that Scope x of GHG emissions, even if other choices below in that column are checked.)</t>
    </r>
  </si>
  <si>
    <t>Today, to the nearest 10%</t>
  </si>
  <si>
    <r>
      <t xml:space="preserve">% by weight of </t>
    </r>
    <r>
      <rPr>
        <i/>
        <sz val="14"/>
        <color theme="1" tint="0.249977111117893"/>
        <rFont val="Calibri"/>
        <family val="2"/>
        <scheme val="minor"/>
      </rPr>
      <t>recycled parts / renewable input materials / recycled plastics</t>
    </r>
    <r>
      <rPr>
        <sz val="14"/>
        <color theme="1" tint="0.249977111117893"/>
        <rFont val="Calibri"/>
        <family val="2"/>
        <scheme val="minor"/>
      </rPr>
      <t xml:space="preserve"> in our physical products  </t>
    </r>
  </si>
  <si>
    <r>
      <t xml:space="preserve">% of revenue from physical products that </t>
    </r>
    <r>
      <rPr>
        <i/>
        <sz val="14"/>
        <color theme="1" tint="0.249977111117893"/>
        <rFont val="Calibri"/>
        <family val="2"/>
        <scheme val="minor"/>
      </rPr>
      <t>we offer to take-back</t>
    </r>
    <r>
      <rPr>
        <sz val="14"/>
        <color theme="1" tint="0.249977111117893"/>
        <rFont val="Calibri"/>
        <family val="2"/>
        <scheme val="minor"/>
      </rPr>
      <t>, even if customers do not return them</t>
    </r>
  </si>
  <si>
    <r>
      <t xml:space="preserve">% of revenue that is </t>
    </r>
    <r>
      <rPr>
        <i/>
        <sz val="14"/>
        <color theme="1" tint="0.249977111117893"/>
        <rFont val="Calibri"/>
        <family val="2"/>
        <scheme val="minor"/>
      </rPr>
      <t>not</t>
    </r>
    <r>
      <rPr>
        <sz val="14"/>
        <color theme="1" tint="0.249977111117893"/>
        <rFont val="Calibri"/>
        <family val="2"/>
        <scheme val="minor"/>
      </rPr>
      <t xml:space="preserve"> from </t>
    </r>
    <r>
      <rPr>
        <i/>
        <sz val="14"/>
        <color theme="1" tint="0.249977111117893"/>
        <rFont val="Calibri"/>
        <family val="2"/>
        <scheme val="minor"/>
      </rPr>
      <t xml:space="preserve">single-use plastic products </t>
    </r>
    <r>
      <rPr>
        <sz val="14"/>
        <color theme="1" tint="0.249977111117893"/>
        <rFont val="Calibri"/>
        <family val="2"/>
        <scheme val="minor"/>
      </rPr>
      <t xml:space="preserve">or products containing </t>
    </r>
    <r>
      <rPr>
        <i/>
        <sz val="14"/>
        <color theme="1" tint="0.249977111117893"/>
        <rFont val="Calibri"/>
        <family val="2"/>
        <scheme val="minor"/>
      </rPr>
      <t>microbeads</t>
    </r>
  </si>
  <si>
    <r>
      <t xml:space="preserve">% of revenue from physical products we </t>
    </r>
    <r>
      <rPr>
        <i/>
        <sz val="14"/>
        <color theme="1" tint="0.249977111117893"/>
        <rFont val="Calibri"/>
        <family val="2"/>
        <scheme val="minor"/>
      </rPr>
      <t>offer for lease, rent, or Product-as-a-Service (PaaS)</t>
    </r>
    <r>
      <rPr>
        <sz val="14"/>
        <color theme="1" tint="0.249977111117893"/>
        <rFont val="Calibri"/>
        <family val="2"/>
        <scheme val="minor"/>
      </rPr>
      <t>, even if customers do not use these options</t>
    </r>
  </si>
  <si>
    <r>
      <t xml:space="preserve">% by weight of </t>
    </r>
    <r>
      <rPr>
        <i/>
        <sz val="14"/>
        <color theme="1" tint="0.249977111117893"/>
        <rFont val="Calibri"/>
        <family val="2"/>
        <scheme val="minor"/>
      </rPr>
      <t>recycled, recyclable, renewable or biodegradable materials</t>
    </r>
    <r>
      <rPr>
        <sz val="14"/>
        <color theme="1" tint="0.249977111117893"/>
        <rFont val="Calibri"/>
        <family val="2"/>
        <scheme val="minor"/>
      </rPr>
      <t xml:space="preserve"> in our packaging</t>
    </r>
  </si>
  <si>
    <r>
      <t xml:space="preserve">% of our packaging that we </t>
    </r>
    <r>
      <rPr>
        <i/>
        <sz val="14"/>
        <color theme="1" tint="0.249977111117893"/>
        <rFont val="Calibri"/>
        <family val="2"/>
        <scheme val="minor"/>
      </rPr>
      <t>take-back and reuse or recycle</t>
    </r>
  </si>
  <si>
    <t>Overall Sustainability Scores</t>
  </si>
  <si>
    <t>(See the Action Worksheet tab for ways to improve scores, especially on Scope 1, 2 , and 3 GHGs.)</t>
  </si>
  <si>
    <t>(See the Action Worksheet tab for ways to improve scores, especially GHG Emissions contribution to Natural Capital.)</t>
  </si>
  <si>
    <t>Sustainability scores are mapped to their most closely-related, primary SDGs to generate scores on the SDGs. This star-studded video provides a quick overview of the SDGs:</t>
  </si>
  <si>
    <t xml:space="preserve">Sustainability
Scores </t>
  </si>
  <si>
    <t xml:space="preserve">   Core Sustainability Issues</t>
  </si>
  <si>
    <r>
      <rPr>
        <b/>
        <sz val="14"/>
        <color theme="1" tint="0.249977111117893"/>
        <rFont val="Calibri"/>
        <family val="2"/>
        <scheme val="minor"/>
      </rPr>
      <t>Overall unverified score</t>
    </r>
    <r>
      <rPr>
        <b/>
        <sz val="16"/>
        <color theme="1" tint="0.249977111117893"/>
        <rFont val="Calibri"/>
        <family val="2"/>
        <scheme val="minor"/>
      </rPr>
      <t xml:space="preserve">    </t>
    </r>
  </si>
  <si>
    <r>
      <rPr>
        <b/>
        <sz val="14"/>
        <color theme="1" tint="0.249977111117893"/>
        <rFont val="Calibri"/>
        <family val="2"/>
        <scheme val="minor"/>
      </rPr>
      <t>Internally verified/unverified score</t>
    </r>
    <r>
      <rPr>
        <b/>
        <sz val="16"/>
        <color theme="1" tint="0.249977111117893"/>
        <rFont val="Calibri"/>
        <family val="2"/>
        <scheme val="minor"/>
      </rPr>
      <t xml:space="preserve">    </t>
    </r>
  </si>
  <si>
    <r>
      <rPr>
        <b/>
        <sz val="14"/>
        <color theme="1" tint="0.249977111117893"/>
        <rFont val="Calibri"/>
        <family val="2"/>
        <scheme val="minor"/>
      </rPr>
      <t>Externally verified/unverified score</t>
    </r>
    <r>
      <rPr>
        <b/>
        <sz val="16"/>
        <color theme="1" tint="0.249977111117893"/>
        <rFont val="Calibri"/>
        <family val="2"/>
        <scheme val="minor"/>
      </rPr>
      <t xml:space="preserve">    </t>
    </r>
  </si>
  <si>
    <t xml:space="preserve"> </t>
  </si>
  <si>
    <t>(See the Action Worksheet tab for ways to improve scores, especially on SDG 13: Climate Action.)</t>
  </si>
  <si>
    <t>This is a summary of the scores on sustainability issues, as calculated in their respective worksheets.</t>
  </si>
  <si>
    <t>Core Sustainability Issues</t>
  </si>
  <si>
    <t>Mapping of Sustainability Scores to SDGs</t>
  </si>
  <si>
    <t xml:space="preserve">    Core Sustainability Issues</t>
  </si>
  <si>
    <t xml:space="preserve">Scores   </t>
  </si>
  <si>
    <t xml:space="preserve"> Scores   </t>
  </si>
  <si>
    <t xml:space="preserve">    Scores   </t>
  </si>
  <si>
    <t>Sustainability scores are mapped to natural, human and social capitals to generate scores on those non-financial capitals.</t>
  </si>
  <si>
    <t>Mapping of Sustainability Scores to Non-Financial Capitals</t>
  </si>
  <si>
    <t>Scores on sustainability issues are proxies for scores on aligned non-financial capitals. This table shows how sustainability scores are mapped to the three non-financial capitals. Governance scores are always factored in, to reinforce that improving governance improves everything.</t>
  </si>
  <si>
    <r>
      <rPr>
        <sz val="14"/>
        <color theme="1" tint="0.249977111117893"/>
        <rFont val="Calibri"/>
        <family val="2"/>
        <scheme val="minor"/>
      </rPr>
      <t xml:space="preserve">It automatically expresses the sustainability performance three ways:
</t>
    </r>
    <r>
      <rPr>
        <sz val="14"/>
        <color rgb="FF376092"/>
        <rFont val="Calibri"/>
        <family val="2"/>
        <scheme val="minor"/>
      </rPr>
      <t xml:space="preserve">1. As scores on progress toward science-based goals for all </t>
    </r>
    <r>
      <rPr>
        <b/>
        <sz val="14"/>
        <color rgb="FF376092"/>
        <rFont val="Calibri"/>
        <family val="2"/>
        <scheme val="minor"/>
      </rPr>
      <t>core sustainability issues.</t>
    </r>
    <r>
      <rPr>
        <sz val="14"/>
        <color rgb="FF376092"/>
        <rFont val="Calibri"/>
        <family val="2"/>
        <scheme val="minor"/>
      </rPr>
      <t xml:space="preserve"> 
   </t>
    </r>
    <r>
      <rPr>
        <sz val="14"/>
        <color theme="1" tint="0.249977111117893"/>
        <rFont val="Calibri"/>
        <family val="2"/>
        <scheme val="minor"/>
      </rPr>
      <t xml:space="preserve"> 
</t>
    </r>
    <r>
      <rPr>
        <sz val="14"/>
        <color rgb="FF376092"/>
        <rFont val="Calibri"/>
        <family val="2"/>
        <scheme val="minor"/>
      </rPr>
      <t xml:space="preserve">2. As scores on contributions to the 17 </t>
    </r>
    <r>
      <rPr>
        <b/>
        <sz val="14"/>
        <color rgb="FF376092"/>
        <rFont val="Calibri"/>
        <family val="2"/>
        <scheme val="minor"/>
      </rPr>
      <t>Sustainable Development Goals (SDGs).</t>
    </r>
    <r>
      <rPr>
        <sz val="14"/>
        <color theme="1" tint="0.249977111117893"/>
        <rFont val="Calibri"/>
        <family val="2"/>
        <scheme val="minor"/>
      </rPr>
      <t xml:space="preserve">
    Scores on sustainability issues are used as proxies for scores on their aligned, primary SDGs.         .
</t>
    </r>
    <r>
      <rPr>
        <sz val="14"/>
        <color rgb="FF376092"/>
        <rFont val="Calibri"/>
        <family val="2"/>
        <scheme val="minor"/>
      </rPr>
      <t xml:space="preserve">3. As scores on impacts on the 3 </t>
    </r>
    <r>
      <rPr>
        <b/>
        <sz val="14"/>
        <color rgb="FF376092"/>
        <rFont val="Calibri"/>
        <family val="2"/>
        <scheme val="minor"/>
      </rPr>
      <t xml:space="preserve">non-financial capitals </t>
    </r>
    <r>
      <rPr>
        <sz val="14"/>
        <color rgb="FF376092"/>
        <rFont val="Calibri"/>
        <family val="2"/>
        <scheme val="minor"/>
      </rPr>
      <t>(natural, human, and social).</t>
    </r>
    <r>
      <rPr>
        <sz val="14"/>
        <color theme="1" tint="0.249977111117893"/>
        <rFont val="Calibri"/>
        <family val="2"/>
        <scheme val="minor"/>
      </rPr>
      <t xml:space="preserve"> 
    Scores on sustainability issues are used as proxies for scores on aligned natural, human and social capitals. 
Organizations can express their sustainability scores in whichever framework's terminology (sustainability, SDG, or non-financial capitals) is most appropriate for their purposes, or preferred by the stakeholder that is requesting the disclosure. If scores on the SDGs or the non-financial capitals are not of interest, those tabs can be ignored or deleted. </t>
    </r>
  </si>
  <si>
    <r>
      <t xml:space="preserve">The tool assesses performance on the </t>
    </r>
    <r>
      <rPr>
        <b/>
        <sz val="14"/>
        <color rgb="FF3F3F3F"/>
        <rFont val="Calibri"/>
        <family val="2"/>
        <scheme val="minor"/>
      </rPr>
      <t xml:space="preserve">core sustainability issues </t>
    </r>
    <r>
      <rPr>
        <sz val="14"/>
        <color rgb="FF3F3F3F"/>
        <rFont val="Calibri"/>
        <family val="2"/>
        <scheme val="minor"/>
      </rPr>
      <t xml:space="preserve">that are common to most popular sustainability reporting frameworks and standards, as shown in the comparison referenced below. The tool assesses an organization's progress on reducing / eliminating its harmful impacts on the environment, its employees, and society. It also give bonus points if the organization is being regenerative, either directly or indirectly, through its products, services and donations that amplify others’ positive impacts or help others cause less harm. </t>
    </r>
  </si>
  <si>
    <t>Internally verified/unverified score</t>
  </si>
  <si>
    <t>3rd party verified/unverified score</t>
  </si>
  <si>
    <t>This constitutes 10% of the Average Performance (see below).</t>
  </si>
  <si>
    <t xml:space="preserve">Non-financial capital scores   </t>
  </si>
  <si>
    <r>
      <t xml:space="preserve">This constitutes 10% of each capital's score </t>
    </r>
    <r>
      <rPr>
        <sz val="9"/>
        <color theme="1"/>
        <rFont val="Calibri"/>
        <family val="2"/>
        <scheme val="minor"/>
      </rPr>
      <t xml:space="preserve"> (see below).</t>
    </r>
  </si>
  <si>
    <t>Scores on sustainability issues are proxies for scores on aligned SDGs. These tables show how sustainability scores are mapped to their primary SDGs. Governance scores are always factored in, to reinforce that improving governance improves everything (see below).</t>
  </si>
  <si>
    <r>
      <rPr>
        <sz val="10"/>
        <color theme="1" tint="0.249977111117893"/>
        <rFont val="Calibri"/>
        <family val="2"/>
        <scheme val="minor"/>
      </rPr>
      <t>10% deduction if</t>
    </r>
    <r>
      <rPr>
        <i/>
        <sz val="10"/>
        <color theme="1" tint="0.249977111117893"/>
        <rFont val="Calibri"/>
        <family val="2"/>
        <scheme val="minor"/>
      </rPr>
      <t xml:space="preserve"> not</t>
    </r>
    <r>
      <rPr>
        <sz val="10"/>
        <color theme="1" tint="0.249977111117893"/>
        <rFont val="Calibri"/>
        <family val="2"/>
        <scheme val="minor"/>
      </rPr>
      <t xml:space="preserve"> vouched for by an organization officer / director.</t>
    </r>
    <r>
      <rPr>
        <i/>
        <sz val="10"/>
        <color theme="1" tint="0.249977111117893"/>
        <rFont val="Calibri"/>
        <family val="2"/>
        <scheme val="minor"/>
      </rPr>
      <t xml:space="preserve">
(Depends on whether this is checked on the Organization Profile page.)</t>
    </r>
  </si>
  <si>
    <r>
      <rPr>
        <sz val="10"/>
        <color theme="1" tint="0.249977111117893"/>
        <rFont val="Calibri"/>
        <family val="2"/>
        <scheme val="minor"/>
      </rPr>
      <t>10% deduction if</t>
    </r>
    <r>
      <rPr>
        <i/>
        <sz val="10"/>
        <color theme="1" tint="0.249977111117893"/>
        <rFont val="Calibri"/>
        <family val="2"/>
        <scheme val="minor"/>
      </rPr>
      <t xml:space="preserve"> not</t>
    </r>
    <r>
      <rPr>
        <sz val="10"/>
        <color theme="1" tint="0.249977111117893"/>
        <rFont val="Calibri"/>
        <family val="2"/>
        <scheme val="minor"/>
      </rPr>
      <t xml:space="preserve"> verified by a qualified third party.</t>
    </r>
    <r>
      <rPr>
        <i/>
        <sz val="10"/>
        <color theme="1" tint="0.249977111117893"/>
        <rFont val="Calibri"/>
        <family val="2"/>
        <scheme val="minor"/>
      </rPr>
      <t xml:space="preserve">
(Depends on whether this is checked on the Organization Profile page.)</t>
    </r>
  </si>
  <si>
    <r>
      <rPr>
        <sz val="10"/>
        <color theme="1" tint="0.249977111117893"/>
        <rFont val="Calibri"/>
        <family val="2"/>
        <scheme val="minor"/>
      </rPr>
      <t xml:space="preserve">10% deduction if </t>
    </r>
    <r>
      <rPr>
        <i/>
        <sz val="10"/>
        <color theme="1" tint="0.249977111117893"/>
        <rFont val="Calibri"/>
        <family val="2"/>
        <scheme val="minor"/>
      </rPr>
      <t>not</t>
    </r>
    <r>
      <rPr>
        <sz val="10"/>
        <color theme="1" tint="0.249977111117893"/>
        <rFont val="Calibri"/>
        <family val="2"/>
        <scheme val="minor"/>
      </rPr>
      <t xml:space="preserve"> vouched for by an organization officer / director.</t>
    </r>
    <r>
      <rPr>
        <i/>
        <sz val="10"/>
        <color theme="1" tint="0.249977111117893"/>
        <rFont val="Calibri"/>
        <family val="2"/>
        <scheme val="minor"/>
      </rPr>
      <t xml:space="preserve">
(Depends on whether this is checked on the Organization Profile page.)</t>
    </r>
  </si>
  <si>
    <r>
      <rPr>
        <b/>
        <i/>
        <sz val="16"/>
        <color theme="1" tint="0.249977111117893"/>
        <rFont val="Calibri"/>
        <family val="2"/>
        <scheme val="minor"/>
      </rPr>
      <t>Rationale for factoring Governance into the scores</t>
    </r>
    <r>
      <rPr>
        <b/>
        <sz val="14"/>
        <color theme="1" tint="0.249977111117893"/>
        <rFont val="Calibri"/>
        <family val="2"/>
        <scheme val="minor"/>
      </rPr>
      <t xml:space="preserve">
</t>
    </r>
    <r>
      <rPr>
        <sz val="14"/>
        <color theme="1" tint="0.249977111117893"/>
        <rFont val="Calibri"/>
        <family val="2"/>
        <scheme val="minor"/>
      </rPr>
      <t>The Governance score constitutes 10% of each SDG score. Why?
• "</t>
    </r>
    <r>
      <rPr>
        <b/>
        <sz val="14"/>
        <color theme="1" tint="0.249977111117893"/>
        <rFont val="Calibri"/>
        <family val="2"/>
        <scheme val="minor"/>
      </rPr>
      <t>Purpose drives governance; governance drives everything</t>
    </r>
    <r>
      <rPr>
        <sz val="14"/>
        <color theme="1" tint="0.249977111117893"/>
        <rFont val="Calibri"/>
        <family val="2"/>
        <scheme val="minor"/>
      </rPr>
      <t xml:space="preserve">" 
    If something matters enough to the board and the C-suite to enshrine it in a policy, it gets done. If it doesn't, it probably won't, or not in a lasting way. Embedding 
    sustainability considerations into governance systems is a high leverage way to drive SDG-related improvements.
• </t>
    </r>
    <r>
      <rPr>
        <b/>
        <sz val="14"/>
        <color theme="1" tint="0.249977111117893"/>
        <rFont val="Calibri"/>
        <family val="2"/>
        <scheme val="minor"/>
      </rPr>
      <t>Governance is more than setting policies</t>
    </r>
    <r>
      <rPr>
        <sz val="14"/>
        <color theme="1" tint="0.249977111117893"/>
        <rFont val="Calibri"/>
        <family val="2"/>
        <scheme val="minor"/>
      </rPr>
      <t xml:space="preserve">
   Note that the Governance questions ask about CEO compensation, public disclosures, and strategic planning. Good governance makes attention to SDG issues 
   matter enough to drive action.
• </t>
    </r>
    <r>
      <rPr>
        <b/>
        <sz val="14"/>
        <color theme="1" tint="0.249977111117893"/>
        <rFont val="Calibri"/>
        <family val="2"/>
        <scheme val="minor"/>
      </rPr>
      <t xml:space="preserve">It ensures that a good scores are culturally driven </t>
    </r>
    <r>
      <rPr>
        <sz val="14"/>
        <color theme="1" tint="0.249977111117893"/>
        <rFont val="Calibri"/>
        <family val="2"/>
        <scheme val="minor"/>
      </rPr>
      <t xml:space="preserve">
   Sometimes an organization’s performance on sustainability is overly dependent on a single influential person who drives results. If / when that person is no 
   longer there, for whatever reason, that progress may be lost. Good governance ensures that attention to the SDGs is legitimized and embedded in the 
   measurement, management, recognition and reward systems. It bakes sustainability priorities into the organization's culture, and insulates that focus from 
   personnel changes.
So, the score on Governance is factored into the scores for each SDG. It reassures us that high scores on the SDGs are not just a flash in the pan, or a happy fluke. Their dependence on high Governance scores ensures that their high scores were intentional and the result of systemic attention to SDG-related issues because 
they matter.</t>
    </r>
  </si>
  <si>
    <r>
      <t xml:space="preserve">Rationale for factoring Governance into the scores
</t>
    </r>
    <r>
      <rPr>
        <sz val="14"/>
        <color theme="1" tint="0.249977111117893"/>
        <rFont val="Calibri"/>
        <family val="2"/>
        <scheme val="minor"/>
      </rPr>
      <t xml:space="preserve">The Governance score constitutes 10% of each non-financial capital score. Why?
• </t>
    </r>
    <r>
      <rPr>
        <b/>
        <sz val="14"/>
        <color theme="1" tint="0.249977111117893"/>
        <rFont val="Calibri"/>
        <family val="2"/>
        <scheme val="minor"/>
      </rPr>
      <t>"Purpose drives governance; governance drives everything"</t>
    </r>
    <r>
      <rPr>
        <sz val="14"/>
        <color theme="1" tint="0.249977111117893"/>
        <rFont val="Calibri"/>
        <family val="2"/>
        <scheme val="minor"/>
      </rPr>
      <t xml:space="preserve"> 
    If something matters enough to the board and the C-suite to enshrine it in a policy, it gets done. If it doesn't, it probably won't, or not in a lasting way. 
    Embedding sustainability considerations into governance systems is a high leverage way to drive higher values for non-financial capitals.
• </t>
    </r>
    <r>
      <rPr>
        <b/>
        <sz val="14"/>
        <color theme="1" tint="0.249977111117893"/>
        <rFont val="Calibri"/>
        <family val="2"/>
        <scheme val="minor"/>
      </rPr>
      <t>Governance is more than setting policies</t>
    </r>
    <r>
      <rPr>
        <sz val="14"/>
        <color theme="1" tint="0.249977111117893"/>
        <rFont val="Calibri"/>
        <family val="2"/>
        <scheme val="minor"/>
      </rPr>
      <t xml:space="preserve">
   Note that the Governance questions ask about CEO compensation, public disclosures, and strategic planning. Good governance makes attention to 
   the values of non-financial capitals matter enough to drive action.
• </t>
    </r>
    <r>
      <rPr>
        <b/>
        <sz val="14"/>
        <color theme="1" tint="0.249977111117893"/>
        <rFont val="Calibri"/>
        <family val="2"/>
        <scheme val="minor"/>
      </rPr>
      <t xml:space="preserve">It ensures that good scores are culturally driven </t>
    </r>
    <r>
      <rPr>
        <sz val="14"/>
        <color theme="1" tint="0.249977111117893"/>
        <rFont val="Calibri"/>
        <family val="2"/>
        <scheme val="minor"/>
      </rPr>
      <t xml:space="preserve">
   Sometimes an organization’s performance on sustainability is overly dependent on a single influential person who drives results. If / when that person
   is no longer there, for whatever reason, that progress may be lost. Good governance ensures that attention to non-financial capitals is legitimized and 
   embedded in the measurement, management, recognition and reward systems. It bakes sustainability priorities into the organization's culture, and 
   insulates that focus from personnel changes.</t>
    </r>
    <r>
      <rPr>
        <b/>
        <i/>
        <sz val="16"/>
        <color theme="1" tint="0.249977111117893"/>
        <rFont val="Calibri"/>
        <family val="2"/>
        <scheme val="minor"/>
      </rPr>
      <t xml:space="preserve">
</t>
    </r>
    <r>
      <rPr>
        <sz val="14"/>
        <color theme="1" tint="0.249977111117893"/>
        <rFont val="Calibri"/>
        <family val="2"/>
        <scheme val="minor"/>
      </rPr>
      <t>So, the score on Governance is factored into the scores for each non-financial capital. It reassures us that their high scores are not just a flash in the pan, or a happy fluke. Their dependence on high Governance scores ensures that their high scores were intentional and the result of systemic attention to non-financial capitals because they matter.</t>
    </r>
  </si>
  <si>
    <r>
      <t xml:space="preserve">Rationale for factoring Governance into the overall score
</t>
    </r>
    <r>
      <rPr>
        <sz val="14"/>
        <color theme="1" tint="0.249977111117893"/>
        <rFont val="Calibri"/>
        <family val="2"/>
        <scheme val="minor"/>
      </rPr>
      <t>The Governance score constitutes 10% of the overall score. Why?</t>
    </r>
    <r>
      <rPr>
        <b/>
        <i/>
        <sz val="16"/>
        <color theme="1" tint="0.249977111117893"/>
        <rFont val="Calibri"/>
        <family val="2"/>
        <scheme val="minor"/>
      </rPr>
      <t xml:space="preserve">
</t>
    </r>
    <r>
      <rPr>
        <sz val="14"/>
        <color theme="1" tint="0.249977111117893"/>
        <rFont val="Calibri"/>
        <family val="2"/>
        <scheme val="minor"/>
      </rPr>
      <t xml:space="preserve">• </t>
    </r>
    <r>
      <rPr>
        <b/>
        <sz val="14"/>
        <color theme="1" tint="0.249977111117893"/>
        <rFont val="Calibri"/>
        <family val="2"/>
        <scheme val="minor"/>
      </rPr>
      <t xml:space="preserve">"Purpose drives governance; governance drives everything" </t>
    </r>
    <r>
      <rPr>
        <sz val="16"/>
        <color theme="1" tint="0.249977111117893"/>
        <rFont val="Calibri"/>
        <family val="2"/>
        <scheme val="minor"/>
      </rPr>
      <t xml:space="preserve">
</t>
    </r>
    <r>
      <rPr>
        <sz val="14"/>
        <color theme="1" tint="0.249977111117893"/>
        <rFont val="Calibri"/>
        <family val="2"/>
        <scheme val="minor"/>
      </rPr>
      <t xml:space="preserve">    If something matters enough to the board and the C-suite to enshrine it in a policy, it gets done. If it doesn't, it probably won't, or not in a lasting way. 
    Embedding sustainability considerations into governance systems is a high leverage way to drive sustainability-related improvements.
• </t>
    </r>
    <r>
      <rPr>
        <b/>
        <sz val="14"/>
        <color theme="1" tint="0.249977111117893"/>
        <rFont val="Calibri"/>
        <family val="2"/>
        <scheme val="minor"/>
      </rPr>
      <t>Governance is more than setting policies</t>
    </r>
    <r>
      <rPr>
        <sz val="14"/>
        <color theme="1" tint="0.249977111117893"/>
        <rFont val="Calibri"/>
        <family val="2"/>
        <scheme val="minor"/>
      </rPr>
      <t xml:space="preserve">
   Note that the Governance questions ask about CEO compensation, public disclosures, and strategic planning. Good governance makes attention to 
   sustainability issues matter enough to drive action.
• </t>
    </r>
    <r>
      <rPr>
        <b/>
        <sz val="14"/>
        <color theme="1" tint="0.249977111117893"/>
        <rFont val="Calibri"/>
        <family val="2"/>
        <scheme val="minor"/>
      </rPr>
      <t xml:space="preserve">It ensures that a good score is culturally driven </t>
    </r>
    <r>
      <rPr>
        <sz val="14"/>
        <color theme="1" tint="0.249977111117893"/>
        <rFont val="Calibri"/>
        <family val="2"/>
        <scheme val="minor"/>
      </rPr>
      <t xml:space="preserve">
   Sometimes an organization’s performance on sustainability is overly dependent on a single influential person who drives results. If / when that person
   is no longer there, for whatever reason, that progress may be lost. Good governance ensures that attention to sustainability is legitimized and 
   embedded in the measurement, management, recognition and reward systems. It bakes sustainability priorities into the organization's culture, and 
   insulates that focus from personnel changes.
So, the score on Governance is factored into the overall score. It reassures us that high scores on environmental, employee and community issues are not just a flash in the pan, or a happy fluke. The overall score's dependence on a high Governance score ensures that other scores were intentional and the result of systemic attention to sustainability issues because they matter.</t>
    </r>
  </si>
  <si>
    <t>Note that Governance constitutes 10% of the above scores on each SDG. (see below)</t>
  </si>
  <si>
    <t>(One action we plan to take, by when, to improve the circularity of our physical products, or their packaging.)</t>
  </si>
  <si>
    <t>Overall circularity score</t>
  </si>
  <si>
    <t>Overall Score on Waste &amp; Circularity</t>
  </si>
  <si>
    <t>Score on performance on operations waste (see above)</t>
  </si>
  <si>
    <t>Score on performance on circular design of physical products and offerings, and their packaging (see above)</t>
  </si>
  <si>
    <r>
      <t xml:space="preserve">  Our products are at least partially </t>
    </r>
    <r>
      <rPr>
        <i/>
        <sz val="14"/>
        <color theme="1" tint="0.249977111117893"/>
        <rFont val="Calibri"/>
        <family val="2"/>
        <scheme val="minor"/>
      </rPr>
      <t>biodegradable, or recyclable</t>
    </r>
    <r>
      <rPr>
        <sz val="14"/>
        <color theme="1" tint="0.249977111117893"/>
        <rFont val="Calibri"/>
        <family val="2"/>
        <scheme val="minor"/>
      </rPr>
      <t xml:space="preserve"> through local waste infrastructure and take-back schemes.</t>
    </r>
  </si>
  <si>
    <r>
      <t xml:space="preserve">   Our packaging is at least partially </t>
    </r>
    <r>
      <rPr>
        <i/>
        <sz val="14"/>
        <color theme="1" tint="0.249977111117893"/>
        <rFont val="Calibri"/>
        <family val="2"/>
        <scheme val="minor"/>
      </rPr>
      <t>biodegradable, or recyclable</t>
    </r>
    <r>
      <rPr>
        <sz val="14"/>
        <color theme="1" tint="0.249977111117893"/>
        <rFont val="Calibri"/>
        <family val="2"/>
        <scheme val="minor"/>
      </rPr>
      <t xml:space="preserve"> through local waste infrastructure and take-back schemes.</t>
    </r>
  </si>
  <si>
    <r>
      <rPr>
        <b/>
        <sz val="14"/>
        <color theme="1" tint="0.249977111117893"/>
        <rFont val="Calibri"/>
        <family val="2"/>
        <scheme val="minor"/>
      </rPr>
      <t>Performance on operations waste</t>
    </r>
    <r>
      <rPr>
        <b/>
        <sz val="12"/>
        <color theme="1" tint="0.249977111117893"/>
        <rFont val="Calibri"/>
        <family val="2"/>
        <scheme val="minor"/>
      </rPr>
      <t xml:space="preserve">
</t>
    </r>
    <r>
      <rPr>
        <sz val="12"/>
        <color theme="1" tint="0.249977111117893"/>
        <rFont val="Calibri"/>
        <family val="2"/>
        <scheme val="minor"/>
      </rPr>
      <t xml:space="preserve">Waste is used here to mean all materials generated as by-products of production and other operational activities which the company manages to contain, and which require treatment, repurposing, or disposal. This includes both hazardous and non-hazardous manufacturing materials, as well as non-production waste (e.g., office paper, food, retired equipment).
</t>
    </r>
    <r>
      <rPr>
        <i/>
        <sz val="12"/>
        <color theme="1" tint="0.249977111117893"/>
        <rFont val="Calibri"/>
        <family val="2"/>
        <scheme val="minor"/>
      </rPr>
      <t>(Note: Liquid, gaseous, or solid wastes which are accidentally or intentionally discharged directly into the environment are covered by Non-GHG Emissions.)</t>
    </r>
    <r>
      <rPr>
        <i/>
        <sz val="11"/>
        <color theme="1" tint="0.249977111117893"/>
        <rFont val="Calibri"/>
        <family val="2"/>
        <scheme val="minor"/>
      </rPr>
      <t xml:space="preserve">
</t>
    </r>
    <r>
      <rPr>
        <sz val="11"/>
        <color theme="1" tint="0.249977111117893"/>
        <rFont val="Calibri"/>
        <family val="2"/>
        <scheme val="minor"/>
      </rPr>
      <t xml:space="preserve">
</t>
    </r>
    <r>
      <rPr>
        <sz val="14"/>
        <color theme="1" tint="0.249977111117893"/>
        <rFont val="Calibri"/>
        <family val="2"/>
        <scheme val="minor"/>
      </rPr>
      <t>Does your organization do any of the following to manage its hazardous and non-hazardous waste?</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</si>
  <si>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rPr>
        <b/>
        <sz val="14"/>
        <color theme="1" tint="0.249977111117893"/>
        <rFont val="Calibri"/>
        <family val="2"/>
        <scheme val="minor"/>
      </rPr>
      <t>Performance on product and packaging waste</t>
    </r>
    <r>
      <rPr>
        <b/>
        <sz val="12"/>
        <color theme="1" tint="0.249977111117893"/>
        <rFont val="Calibri"/>
        <family val="2"/>
        <scheme val="minor"/>
      </rPr>
      <t xml:space="preserve">
</t>
    </r>
    <r>
      <rPr>
        <i/>
        <sz val="12"/>
        <color theme="1" tint="0.249977111117893"/>
        <rFont val="Calibri"/>
        <family val="2"/>
        <scheme val="minor"/>
      </rPr>
      <t>Product waste</t>
    </r>
    <r>
      <rPr>
        <sz val="12"/>
        <color theme="1" tint="0.249977111117893"/>
        <rFont val="Calibri"/>
        <family val="2"/>
        <scheme val="minor"/>
      </rPr>
      <t xml:space="preserve"> occurs at the end-of-useful-life phase of the project. The intent is to avoid the product being thrown into the environment 
(e.g. dumped into a landfill). Instead, in a circular economy the product is repaired, refurbished, reused or recycled. 
</t>
    </r>
    <r>
      <rPr>
        <i/>
        <sz val="12"/>
        <color theme="1" tint="0.249977111117893"/>
        <rFont val="Calibri"/>
        <family val="2"/>
        <scheme val="minor"/>
      </rPr>
      <t>Packaging waste</t>
    </r>
    <r>
      <rPr>
        <sz val="12"/>
        <color theme="1" tint="0.249977111117893"/>
        <rFont val="Calibri"/>
        <family val="2"/>
        <scheme val="minor"/>
      </rPr>
      <t xml:space="preserve"> includes waste associated with bulk shipments and waste associated with individual products (e.g., plastic bottles). 
and their delivery. 
</t>
    </r>
    <r>
      <rPr>
        <sz val="14"/>
        <color theme="1" tint="0.249977111117893"/>
        <rFont val="Calibri"/>
        <family val="2"/>
        <scheme val="minor"/>
      </rPr>
      <t>Does your organization do any of the following to manage its product and packaging waste?</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</si>
  <si>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t xml:space="preserve">% of revenue from physical products that </t>
    </r>
    <r>
      <rPr>
        <i/>
        <sz val="14"/>
        <color theme="1" tint="0.249977111117893"/>
        <rFont val="Calibri"/>
        <family val="2"/>
        <scheme val="minor"/>
      </rPr>
      <t>we offer as refurbished products</t>
    </r>
  </si>
  <si>
    <r>
      <t xml:space="preserve">We are a services company and do not offer any physical, solid products or offerings.
</t>
    </r>
    <r>
      <rPr>
        <i/>
        <sz val="12"/>
        <color theme="1" tint="0.249977111117893"/>
        <rFont val="Calibri"/>
        <family val="2"/>
        <scheme val="minor"/>
      </rPr>
      <t>(If selected, you score 100% on product and packaging waste. Skip to the next worksheet.)</t>
    </r>
  </si>
  <si>
    <r>
      <t xml:space="preserve">   We do not currently monitor and record our product and packaging waste. 
</t>
    </r>
    <r>
      <rPr>
        <sz val="12"/>
        <color theme="1" tint="0.249977111117893"/>
        <rFont val="Calibri"/>
        <family val="2"/>
        <scheme val="minor"/>
      </rPr>
      <t xml:space="preserve"> </t>
    </r>
    <r>
      <rPr>
        <i/>
        <sz val="12"/>
        <color theme="1" tint="0.249977111117893"/>
        <rFont val="Calibri"/>
        <family val="2"/>
        <scheme val="minor"/>
      </rPr>
      <t xml:space="preserve"> (If selected, the score will be zero, even if other choices are checked. Skip to the next worksheet.)</t>
    </r>
  </si>
  <si>
    <t>Overall average score on waste &amp; circularity</t>
  </si>
  <si>
    <t>Score on performance on product and packaging waste (see above)</t>
  </si>
  <si>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</si>
  <si>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</si>
  <si>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t>We identify and remediate modern slavery (i.e., forced labour, child labour, prison labor) in our supply chains.</t>
  </si>
  <si>
    <t>See "Circular Procurement: Strategies for Circular Criteria" for additional details and guidance.</t>
  </si>
  <si>
    <t xml:space="preserve">Circularity &amp; Waste </t>
  </si>
  <si>
    <r>
      <t xml:space="preserve">We are a services company and/or we do not offer any physical, solid products or offerings.
</t>
    </r>
    <r>
      <rPr>
        <i/>
        <sz val="12"/>
        <color theme="1" tint="0.249977111117893"/>
        <rFont val="Calibri"/>
        <family val="2"/>
        <scheme val="minor"/>
      </rPr>
      <t>(If selected, you score 100% on circular design of your physical products. Skip to the next question, below.)</t>
    </r>
  </si>
  <si>
    <r>
      <t xml:space="preserve">% of revenue from physical products that are </t>
    </r>
    <r>
      <rPr>
        <i/>
        <sz val="14"/>
        <color theme="1" tint="0.249977111117893"/>
        <rFont val="Calibri"/>
        <family val="2"/>
        <scheme val="minor"/>
      </rPr>
      <t>designed for repair and refurbishing</t>
    </r>
  </si>
  <si>
    <r>
      <t xml:space="preserve">% of revenue from physical products that are </t>
    </r>
    <r>
      <rPr>
        <i/>
        <sz val="14"/>
        <color theme="1" tint="0.249977111117893"/>
        <rFont val="Calibri"/>
        <family val="2"/>
        <scheme val="minor"/>
      </rPr>
      <t>designed for disassembly</t>
    </r>
    <r>
      <rPr>
        <sz val="14"/>
        <color theme="1" tint="0.249977111117893"/>
        <rFont val="Calibri"/>
        <family val="2"/>
        <scheme val="minor"/>
      </rPr>
      <t xml:space="preserve"> by third parties</t>
    </r>
  </si>
  <si>
    <r>
      <rPr>
        <b/>
        <sz val="14"/>
        <color theme="1" tint="0.249977111117893"/>
        <rFont val="Calibri"/>
        <family val="2"/>
        <scheme val="minor"/>
      </rPr>
      <t xml:space="preserve">Performance on circular design of physical products and offerings, and their packaging
</t>
    </r>
    <r>
      <rPr>
        <sz val="14"/>
        <color theme="1" tint="0.249977111117893"/>
        <rFont val="Calibri"/>
        <family val="2"/>
        <scheme val="minor"/>
      </rPr>
      <t xml:space="preserve">
Does your organization intentionally design its physical product offerings and associated packaging for a circular economy?
</t>
    </r>
    <r>
      <rPr>
        <i/>
        <sz val="12"/>
        <color theme="1" tint="0.249977111117893"/>
        <rFont val="Calibri"/>
        <family val="2"/>
        <scheme val="minor"/>
      </rPr>
      <t>(Check all that apply; replace sample data with real organization data)</t>
    </r>
  </si>
  <si>
    <t>Email/URL</t>
  </si>
  <si>
    <r>
      <t xml:space="preserve">We are a sole proprietorship or very small company and </t>
    </r>
    <r>
      <rPr>
        <b/>
        <sz val="14"/>
        <color rgb="FF3F3F3F"/>
        <rFont val="Arial"/>
        <family val="2"/>
      </rPr>
      <t>do not issue any RFPs</t>
    </r>
    <r>
      <rPr>
        <sz val="14"/>
        <color rgb="FF3F3F3F"/>
        <rFont val="Arial"/>
        <family val="2"/>
      </rPr>
      <t xml:space="preserve">. We informally consider the criteria below, though. 
</t>
    </r>
    <r>
      <rPr>
        <i/>
        <sz val="12"/>
        <color rgb="FF3F3F3F"/>
        <rFont val="Arial"/>
        <family val="2"/>
      </rPr>
      <t>(If selected, your score 100%. Delete the sample checkmarks, and skip to the next page.)</t>
    </r>
  </si>
  <si>
    <r>
      <t xml:space="preserve">We </t>
    </r>
    <r>
      <rPr>
        <b/>
        <sz val="14"/>
        <color rgb="FF3F3F3F"/>
        <rFont val="Arial"/>
        <family val="2"/>
      </rPr>
      <t>issue formal RFPs</t>
    </r>
    <r>
      <rPr>
        <sz val="14"/>
        <color rgb="FF3F3F3F"/>
        <rFont val="Arial"/>
        <family val="2"/>
      </rPr>
      <t xml:space="preserve">, but </t>
    </r>
    <r>
      <rPr>
        <b/>
        <sz val="14"/>
        <color rgb="FF3F3F3F"/>
        <rFont val="Arial"/>
        <family val="2"/>
      </rPr>
      <t>do not monitor and record</t>
    </r>
    <r>
      <rPr>
        <sz val="14"/>
        <color rgb="FF3F3F3F"/>
        <rFont val="Arial"/>
        <family val="2"/>
      </rPr>
      <t xml:space="preserve"> our use of sustainable procurement approaches.
</t>
    </r>
    <r>
      <rPr>
        <i/>
        <sz val="12"/>
        <color rgb="FF3F3F3F"/>
        <rFont val="Arial"/>
        <family val="2"/>
      </rPr>
      <t>(If selected, you score 0%. Delete the sample checkmarks and skip to the next page.)</t>
    </r>
  </si>
  <si>
    <t>Score on progress toward integrating sustainable procurement into current formal RFP processes.</t>
  </si>
  <si>
    <r>
      <t xml:space="preserve">Formal sustainable procurement progress 
</t>
    </r>
    <r>
      <rPr>
        <sz val="14"/>
        <color rgb="FF3F3F3F"/>
        <rFont val="Arial"/>
        <family val="2"/>
      </rPr>
      <t xml:space="preserve">Which of these milestones have you achieved on your journey toward integrating sustainable procurement approaches into your formal procurement / RFP processes? 
</t>
    </r>
    <r>
      <rPr>
        <i/>
        <sz val="12"/>
        <color rgb="FF3F3F3F"/>
        <rFont val="Arial"/>
        <family val="2"/>
      </rPr>
      <t>(Check all that apply)</t>
    </r>
  </si>
  <si>
    <r>
      <t xml:space="preserve">Sustainable organizations integrate sustainable procurement approaches into their procurement processes. They also use sustainable procurement as a market force driving attention to sustainability and net-zero targets in their supply chains.
</t>
    </r>
    <r>
      <rPr>
        <b/>
        <sz val="14"/>
        <color rgb="FF3F3F3F"/>
        <rFont val="Arial"/>
        <family val="2"/>
      </rPr>
      <t xml:space="preserve">
Four-part definition of Sustainable Procurement (SP):</t>
    </r>
    <r>
      <rPr>
        <sz val="14"/>
        <color rgb="FF3F3F3F"/>
        <rFont val="Arial"/>
        <family val="2"/>
      </rPr>
      <t xml:space="preserve">  
    Obtaining </t>
    </r>
    <r>
      <rPr>
        <i/>
        <sz val="14"/>
        <color rgb="FF3F3F3F"/>
        <rFont val="Arial"/>
        <family val="2"/>
      </rPr>
      <t>best value for money</t>
    </r>
    <r>
      <rPr>
        <sz val="14"/>
        <color rgb="FF3F3F3F"/>
        <rFont val="Arial"/>
        <family val="2"/>
      </rPr>
      <t xml:space="preserve"> by purchasing...
     ...the </t>
    </r>
    <r>
      <rPr>
        <i/>
        <sz val="14"/>
        <color rgb="FF3F3F3F"/>
        <rFont val="Arial"/>
        <family val="2"/>
      </rPr>
      <t>most sustainable goods and services</t>
    </r>
    <r>
      <rPr>
        <sz val="14"/>
        <color rgb="FF3F3F3F"/>
        <rFont val="Arial"/>
        <family val="2"/>
      </rPr>
      <t xml:space="preserve">... 
     ...from the </t>
    </r>
    <r>
      <rPr>
        <i/>
        <sz val="14"/>
        <color rgb="FF3F3F3F"/>
        <rFont val="Arial"/>
        <family val="2"/>
      </rPr>
      <t>most sustainable suppliers</t>
    </r>
    <r>
      <rPr>
        <sz val="14"/>
        <color rgb="FF3F3F3F"/>
        <rFont val="Arial"/>
        <family val="2"/>
      </rPr>
      <t xml:space="preserve">...
     ...in support of the buying organization’s stated </t>
    </r>
    <r>
      <rPr>
        <i/>
        <sz val="14"/>
        <color rgb="FF3F3F3F"/>
        <rFont val="Arial"/>
        <family val="2"/>
      </rPr>
      <t xml:space="preserve">purpose, policies, and strategic goals. 
</t>
    </r>
    <r>
      <rPr>
        <b/>
        <i/>
        <sz val="14"/>
        <color rgb="FF3F3F3F"/>
        <rFont val="Arial"/>
        <family val="2"/>
      </rPr>
      <t>The criteria and weightings used in a sustainable procurement process make sustainability matter.</t>
    </r>
  </si>
  <si>
    <t xml:space="preserve">   Circularity &amp; Waste</t>
  </si>
  <si>
    <r>
      <rPr>
        <b/>
        <sz val="14"/>
        <color theme="1" tint="0.249977111117893"/>
        <rFont val="Calibri"/>
        <family val="2"/>
        <scheme val="minor"/>
      </rPr>
      <t>Equity-deserving populations</t>
    </r>
    <r>
      <rPr>
        <sz val="14"/>
        <color theme="1" tint="0.249977111117893"/>
        <rFont val="Calibri"/>
        <family val="2"/>
        <scheme val="minor"/>
      </rPr>
      <t xml:space="preserve"> are represented in senior management positions.</t>
    </r>
    <r>
      <rPr>
        <i/>
        <sz val="12"/>
        <color theme="1" tint="0.249977111117893"/>
        <rFont val="Calibri"/>
        <family val="2"/>
        <scheme val="minor"/>
      </rPr>
      <t xml:space="preserve"> (If sole proprietorship, check "yes")</t>
    </r>
  </si>
  <si>
    <r>
      <t xml:space="preserve">     
•  </t>
    </r>
    <r>
      <rPr>
        <i/>
        <sz val="14"/>
        <color rgb="FF3F3F3F"/>
        <rFont val="Calibri"/>
        <family val="2"/>
        <scheme val="minor"/>
      </rPr>
      <t xml:space="preserve">Overview </t>
    </r>
    <r>
      <rPr>
        <sz val="14"/>
        <color rgb="FF3F3F3F"/>
        <rFont val="Calibri"/>
        <family val="2"/>
        <scheme val="minor"/>
      </rPr>
      <t xml:space="preserve">
•  </t>
    </r>
    <r>
      <rPr>
        <i/>
        <sz val="14"/>
        <color rgb="FF3F3F3F"/>
        <rFont val="Calibri"/>
        <family val="2"/>
        <scheme val="minor"/>
      </rPr>
      <t xml:space="preserve">Instructions </t>
    </r>
    <r>
      <rPr>
        <sz val="12"/>
        <color rgb="FF3F3F3F"/>
        <rFont val="Calibri"/>
        <family val="2"/>
        <scheme val="minor"/>
      </rPr>
      <t>(this page)</t>
    </r>
    <r>
      <rPr>
        <sz val="14"/>
        <color rgb="FF3F3F3F"/>
        <rFont val="Calibri"/>
        <family val="2"/>
        <scheme val="minor"/>
      </rPr>
      <t xml:space="preserve">
•  </t>
    </r>
    <r>
      <rPr>
        <i/>
        <sz val="14"/>
        <color rgb="FF3F3F3F"/>
        <rFont val="Calibri"/>
        <family val="2"/>
        <scheme val="minor"/>
      </rPr>
      <t>Organization Profile</t>
    </r>
    <r>
      <rPr>
        <sz val="14"/>
        <color rgb="FF3F3F3F"/>
        <rFont val="Calibri"/>
        <family val="2"/>
        <scheme val="minor"/>
      </rPr>
      <t xml:space="preserve">
•   </t>
    </r>
    <r>
      <rPr>
        <b/>
        <i/>
        <sz val="14"/>
        <color theme="6" tint="-0.499984740745262"/>
        <rFont val="Calibri"/>
        <family val="2"/>
        <scheme val="minor"/>
      </rPr>
      <t xml:space="preserve">Environmental Impacts: </t>
    </r>
    <r>
      <rPr>
        <sz val="14"/>
        <color theme="6" tint="-0.499984740745262"/>
        <rFont val="Calibri"/>
        <family val="2"/>
        <scheme val="minor"/>
      </rPr>
      <t>Energy, Water, Circularity &amp; Waste, Encroachment, Non-GHG Emissions, GHG Emissions, Procurement</t>
    </r>
    <r>
      <rPr>
        <sz val="14"/>
        <color rgb="FF3F3F3F"/>
        <rFont val="Calibri"/>
        <family val="2"/>
        <scheme val="minor"/>
      </rPr>
      <t xml:space="preserve">
•   </t>
    </r>
    <r>
      <rPr>
        <b/>
        <i/>
        <sz val="14"/>
        <color theme="3" tint="0.39997558519241921"/>
        <rFont val="Calibri"/>
        <family val="2"/>
        <scheme val="minor"/>
      </rPr>
      <t>Impacts on Employees:</t>
    </r>
    <r>
      <rPr>
        <sz val="14"/>
        <color rgb="FF3F3F3F"/>
        <rFont val="Calibri"/>
        <family val="2"/>
        <scheme val="minor"/>
      </rPr>
      <t xml:space="preserve"> </t>
    </r>
    <r>
      <rPr>
        <sz val="14"/>
        <color theme="3" tint="0.39997558519241921"/>
        <rFont val="Calibri"/>
        <family val="2"/>
        <scheme val="minor"/>
      </rPr>
      <t>Wages, Health, Terms, Diversity / Equity / Inclusion (DEI)</t>
    </r>
    <r>
      <rPr>
        <sz val="14"/>
        <color rgb="FF3F3F3F"/>
        <rFont val="Calibri"/>
        <family val="2"/>
        <scheme val="minor"/>
      </rPr>
      <t xml:space="preserve">
•   </t>
    </r>
    <r>
      <rPr>
        <b/>
        <i/>
        <sz val="14"/>
        <color theme="4" tint="-0.249977111117893"/>
        <rFont val="Calibri"/>
        <family val="2"/>
        <scheme val="minor"/>
      </rPr>
      <t xml:space="preserve">Community Impacts </t>
    </r>
    <r>
      <rPr>
        <sz val="14"/>
        <color theme="4" tint="-0.249977111117893"/>
        <rFont val="Calibri"/>
        <family val="2"/>
        <scheme val="minor"/>
      </rPr>
      <t xml:space="preserve">
•   </t>
    </r>
    <r>
      <rPr>
        <b/>
        <i/>
        <sz val="14"/>
        <color theme="6" tint="-0.499984740745262"/>
        <rFont val="Calibri"/>
        <family val="2"/>
        <scheme val="minor"/>
      </rPr>
      <t>Positive Impacts</t>
    </r>
    <r>
      <rPr>
        <sz val="14"/>
        <color theme="4" tint="-0.249977111117893"/>
        <rFont val="Calibri"/>
        <family val="2"/>
        <scheme val="minor"/>
      </rPr>
      <t xml:space="preserve">
</t>
    </r>
    <r>
      <rPr>
        <b/>
        <sz val="14"/>
        <color theme="4" tint="-0.249977111117893"/>
        <rFont val="Calibri"/>
        <family val="2"/>
        <scheme val="minor"/>
      </rPr>
      <t xml:space="preserve">•   </t>
    </r>
    <r>
      <rPr>
        <b/>
        <i/>
        <sz val="14"/>
        <color theme="4" tint="-0.249977111117893"/>
        <rFont val="Calibri"/>
        <family val="2"/>
        <scheme val="minor"/>
      </rPr>
      <t xml:space="preserve">Governance 
</t>
    </r>
    <r>
      <rPr>
        <sz val="14"/>
        <color rgb="FF3F3F3F"/>
        <rFont val="Calibri"/>
        <family val="2"/>
        <scheme val="minor"/>
      </rPr>
      <t xml:space="preserve">
•  </t>
    </r>
    <r>
      <rPr>
        <i/>
        <sz val="14"/>
        <color rgb="FF3F3F3F"/>
        <rFont val="Calibri"/>
        <family val="2"/>
        <scheme val="minor"/>
      </rPr>
      <t>Scores</t>
    </r>
    <r>
      <rPr>
        <sz val="14"/>
        <color rgb="FF3F3F3F"/>
        <rFont val="Calibri"/>
        <family val="2"/>
        <scheme val="minor"/>
      </rPr>
      <t xml:space="preserve">: Summary of assessed scores on the core sustainability issues
•  </t>
    </r>
    <r>
      <rPr>
        <i/>
        <sz val="14"/>
        <color rgb="FF3F3F3F"/>
        <rFont val="Calibri"/>
        <family val="2"/>
        <scheme val="minor"/>
      </rPr>
      <t>SDGs Scores:</t>
    </r>
    <r>
      <rPr>
        <sz val="14"/>
        <color rgb="FF3F3F3F"/>
        <rFont val="Calibri"/>
        <family val="2"/>
        <scheme val="minor"/>
      </rPr>
      <t xml:space="preserve"> Sustainability scores are mapped to their associated, primary SDGs 
•  </t>
    </r>
    <r>
      <rPr>
        <i/>
        <sz val="14"/>
        <color rgb="FF3F3F3F"/>
        <rFont val="Calibri"/>
        <family val="2"/>
        <scheme val="minor"/>
      </rPr>
      <t>Capitals Scores:</t>
    </r>
    <r>
      <rPr>
        <sz val="14"/>
        <color rgb="FF3F3F3F"/>
        <rFont val="Calibri"/>
        <family val="2"/>
        <scheme val="minor"/>
      </rPr>
      <t xml:space="preserve"> Sustainability scores are mapped to associated natural, human, and social capitals 
•  </t>
    </r>
    <r>
      <rPr>
        <i/>
        <sz val="14"/>
        <color rgb="FF3F3F3F"/>
        <rFont val="Calibri"/>
        <family val="2"/>
        <scheme val="minor"/>
      </rPr>
      <t xml:space="preserve">Action Worksheet: </t>
    </r>
    <r>
      <rPr>
        <sz val="14"/>
        <color rgb="FF3F3F3F"/>
        <rFont val="Calibri"/>
        <family val="2"/>
        <scheme val="minor"/>
      </rPr>
      <t xml:space="preserve">This sheet can be used for planning actions that would improve impacts, especially by reducing GHGs.
    </t>
    </r>
  </si>
  <si>
    <t>(Insert link(s) to publicly available evidence / webpages / reports that support or elaborate on the above answers, especially to the verification questions.)</t>
  </si>
  <si>
    <r>
      <t xml:space="preserve">Sustainable organizations eliminate all avoidable hazardous and non-hazardous waste, and reuse, recycle or otherwise repurpose any remaining forms of waste. Commitment to circular design not only reduces waste and the extraction of raw materials, it also significantly reduces GHG emissions by encouraging procurement options with low or no carbon footprints, as shown in the figure on the right.
This section has three groups of questions that assess:
•  Performance on </t>
    </r>
    <r>
      <rPr>
        <b/>
        <sz val="14"/>
        <color theme="1" tint="0.249977111117893"/>
        <rFont val="Calibri"/>
        <family val="2"/>
        <scheme val="minor"/>
      </rPr>
      <t>circular design</t>
    </r>
    <r>
      <rPr>
        <sz val="14"/>
        <color theme="1" tint="0.249977111117893"/>
        <rFont val="Calibri"/>
        <family val="2"/>
        <scheme val="minor"/>
      </rPr>
      <t xml:space="preserve"> of physical products and offerings, and their packaging
•  Performance on </t>
    </r>
    <r>
      <rPr>
        <b/>
        <sz val="14"/>
        <color theme="1" tint="0.249977111117893"/>
        <rFont val="Calibri"/>
        <family val="2"/>
        <scheme val="minor"/>
      </rPr>
      <t>operations waste</t>
    </r>
    <r>
      <rPr>
        <sz val="14"/>
        <color theme="1" tint="0.249977111117893"/>
        <rFont val="Calibri"/>
        <family val="2"/>
        <scheme val="minor"/>
      </rPr>
      <t xml:space="preserve">
•  Performance on </t>
    </r>
    <r>
      <rPr>
        <b/>
        <sz val="14"/>
        <color theme="1" tint="0.249977111117893"/>
        <rFont val="Calibri"/>
        <family val="2"/>
        <scheme val="minor"/>
      </rPr>
      <t>product and packaging waste</t>
    </r>
  </si>
  <si>
    <t>Latest version of BSAT</t>
  </si>
  <si>
    <t>CFO</t>
  </si>
  <si>
    <r>
      <t xml:space="preserve">An organization officer / director (preferably the CFO) vouches for the integrity of the completed questionnaire and signs off on the answers.
</t>
    </r>
    <r>
      <rPr>
        <i/>
        <sz val="12"/>
        <color theme="1" tint="0.249977111117893"/>
        <rFont val="Calibri"/>
        <family val="2"/>
        <scheme val="minor"/>
      </rPr>
      <t>(If checked, enter name, position, and  contact information)</t>
    </r>
  </si>
  <si>
    <t xml:space="preserve">mary@netpositiveproducts.org </t>
  </si>
  <si>
    <r>
      <rPr>
        <sz val="10"/>
        <color theme="1" tint="0.249977111117893"/>
        <rFont val="Calibri"/>
        <family val="2"/>
        <scheme val="minor"/>
      </rPr>
      <t xml:space="preserve">10% deduction if the answers are </t>
    </r>
    <r>
      <rPr>
        <i/>
        <sz val="10"/>
        <color theme="1" tint="0.249977111117893"/>
        <rFont val="Calibri"/>
        <family val="2"/>
        <scheme val="minor"/>
      </rPr>
      <t>not</t>
    </r>
    <r>
      <rPr>
        <sz val="10"/>
        <color theme="1" tint="0.249977111117893"/>
        <rFont val="Calibri"/>
        <family val="2"/>
        <scheme val="minor"/>
      </rPr>
      <t xml:space="preserve"> vouched for by an organization officer / director.</t>
    </r>
    <r>
      <rPr>
        <i/>
        <sz val="10"/>
        <color theme="1" tint="0.249977111117893"/>
        <rFont val="Calibri"/>
        <family val="2"/>
        <scheme val="minor"/>
      </rPr>
      <t xml:space="preserve">
(Depends on whether this is checked on the Organization Profile page.)</t>
    </r>
  </si>
  <si>
    <r>
      <rPr>
        <sz val="10"/>
        <color theme="1" tint="0.249977111117893"/>
        <rFont val="Calibri"/>
        <family val="2"/>
        <scheme val="minor"/>
      </rPr>
      <t xml:space="preserve">10% deduction if the sources and methods have in the answers have </t>
    </r>
    <r>
      <rPr>
        <i/>
        <sz val="10"/>
        <color theme="1" tint="0.249977111117893"/>
        <rFont val="Calibri"/>
        <family val="2"/>
        <scheme val="minor"/>
      </rPr>
      <t>not been</t>
    </r>
    <r>
      <rPr>
        <sz val="10"/>
        <color theme="1" tint="0.249977111117893"/>
        <rFont val="Calibri"/>
        <family val="2"/>
        <scheme val="minor"/>
      </rPr>
      <t>verified / assured by a qualified third party.</t>
    </r>
    <r>
      <rPr>
        <i/>
        <sz val="10"/>
        <color theme="1" tint="0.249977111117893"/>
        <rFont val="Calibri"/>
        <family val="2"/>
        <scheme val="minor"/>
      </rPr>
      <t xml:space="preserve">
(Depends on whether this is checked on the Organization Profile page.)</t>
    </r>
  </si>
  <si>
    <t xml:space="preserve">We use a standard methodology (e.g., GHG Protocol) to calculate our Scope 1 emissions, and express them in consistent CO2 equivalent units. </t>
  </si>
  <si>
    <t>See "Technical Guidance for Calculating Scope 3 Emissions" by the GHG Protocol for calculation formulas for each category.</t>
  </si>
  <si>
    <t>See the free Persefoni Pro calculator, that is aligned with GHG Protocol P across scopes 1, 2, and 3.</t>
  </si>
  <si>
    <t>See the free EPA "Simplified GHG Emissions Calculator" for help with Scope 1, 2, and 3 calculations.</t>
  </si>
  <si>
    <t>See the GHG Protocol Calculation Tools for help calculating Scope 1, 2 and 3 emissions.</t>
  </si>
  <si>
    <t xml:space="preserve">Total absolute Scope # GHG emissions, in consistent CO2 equivalent units. </t>
  </si>
  <si>
    <t>kilotons (kt)</t>
  </si>
  <si>
    <t>megatons (mt)</t>
  </si>
  <si>
    <t>gigatons (gt)</t>
  </si>
  <si>
    <t>tonnes</t>
  </si>
  <si>
    <r>
      <t>Units</t>
    </r>
    <r>
      <rPr>
        <i/>
        <sz val="14"/>
        <color theme="1" tint="0.249977111117893"/>
        <rFont val="Calibri"/>
        <family val="2"/>
        <scheme val="minor"/>
      </rPr>
      <t xml:space="preserve"> (Use the dropdown menu for units)</t>
    </r>
  </si>
  <si>
    <r>
      <rPr>
        <sz val="14"/>
        <color theme="1" tint="0.249977111117893"/>
        <rFont val="Calibri"/>
        <family val="2"/>
        <scheme val="minor"/>
      </rPr>
      <t xml:space="preserve">Organizations committed to net-zero targets eliminate all direct / operational and indirect greenhouse gas (GHG) emissions, also known as Scope 1, Scope 2, and Scope 3 emissions. 
</t>
    </r>
    <r>
      <rPr>
        <b/>
        <sz val="14"/>
        <color theme="1" tint="0.249977111117893"/>
        <rFont val="Calibri"/>
        <family val="2"/>
        <scheme val="minor"/>
      </rPr>
      <t xml:space="preserve">Scope 1 </t>
    </r>
    <r>
      <rPr>
        <sz val="14"/>
        <color theme="1" tint="0.249977111117893"/>
        <rFont val="Calibri"/>
        <family val="2"/>
        <scheme val="minor"/>
      </rPr>
      <t xml:space="preserve">direct GHG emissions are from stationary and mobile sources that are owned or controlled by the organization.
</t>
    </r>
    <r>
      <rPr>
        <sz val="12"/>
        <color theme="1" tint="0.249977111117893"/>
        <rFont val="Calibri"/>
        <family val="2"/>
        <scheme val="minor"/>
      </rPr>
      <t xml:space="preserve">
</t>
    </r>
    <r>
      <rPr>
        <b/>
        <sz val="14"/>
        <color theme="1" tint="0.249977111117893"/>
        <rFont val="Calibri"/>
        <family val="2"/>
        <scheme val="minor"/>
      </rPr>
      <t xml:space="preserve">Scope 2 </t>
    </r>
    <r>
      <rPr>
        <sz val="14"/>
        <color theme="1" tint="0.249977111117893"/>
        <rFont val="Calibri"/>
        <family val="2"/>
        <scheme val="minor"/>
      </rPr>
      <t xml:space="preserve">indirect emissions are from power plants associated with the generation of the organization's purchased electricity or steam.
</t>
    </r>
    <r>
      <rPr>
        <b/>
        <sz val="14"/>
        <color theme="1" tint="0.249977111117893"/>
        <rFont val="Calibri"/>
        <family val="2"/>
        <scheme val="minor"/>
      </rPr>
      <t>Scope 3</t>
    </r>
    <r>
      <rPr>
        <sz val="14"/>
        <color theme="1" tint="0.249977111117893"/>
        <rFont val="Calibri"/>
        <family val="2"/>
        <scheme val="minor"/>
      </rPr>
      <t xml:space="preserve"> GHG emissions occur elsewhere in the organization's value chain.  Scope 3 emissions usually account for 50%% to 90% of an organization's carbon footprint. They come from the 15 sources / categories shown in the adjacent figure. Some are more relevant to a particular organization than others. This questionnaire asks about reduction of at least one of the  most relevant and actionable Scope 3 categories of emissions, such as </t>
    </r>
    <r>
      <rPr>
        <i/>
        <sz val="14"/>
        <color theme="1" tint="0.249977111117893"/>
        <rFont val="Calibri"/>
        <family val="2"/>
        <scheme val="minor"/>
      </rPr>
      <t>upstream transportation and distribution, business travel, employee commuting, waste generation, or downstream transportation and distribution</t>
    </r>
    <r>
      <rPr>
        <sz val="14"/>
        <color theme="1" tint="0.249977111117893"/>
        <rFont val="Calibri"/>
        <family val="2"/>
        <scheme val="minor"/>
      </rPr>
      <t>.</t>
    </r>
  </si>
  <si>
    <r>
      <rPr>
        <b/>
        <sz val="14"/>
        <color theme="1" tint="0.249977111117893"/>
        <rFont val="Calibri"/>
        <family val="2"/>
        <scheme val="minor"/>
      </rPr>
      <t>CEO compensation</t>
    </r>
    <r>
      <rPr>
        <sz val="14"/>
        <color theme="1" tint="0.249977111117893"/>
        <rFont val="Calibri"/>
        <family val="2"/>
        <scheme val="minor"/>
      </rPr>
      <t xml:space="preserve"> is linked to the organization's progress on short-term environmental and social targets.</t>
    </r>
  </si>
  <si>
    <r>
      <t xml:space="preserve">Sustainability-related </t>
    </r>
    <r>
      <rPr>
        <b/>
        <sz val="14"/>
        <color theme="1" tint="0.249977111117893"/>
        <rFont val="Calibri"/>
        <family val="2"/>
        <scheme val="minor"/>
      </rPr>
      <t xml:space="preserve">risks and opportunities </t>
    </r>
    <r>
      <rPr>
        <sz val="14"/>
        <color theme="1" tint="0.249977111117893"/>
        <rFont val="Calibri"/>
        <family val="2"/>
        <scheme val="minor"/>
      </rPr>
      <t xml:space="preserve">are included in our </t>
    </r>
    <r>
      <rPr>
        <b/>
        <sz val="14"/>
        <color theme="1" tint="0.249977111117893"/>
        <rFont val="Calibri"/>
        <family val="2"/>
        <scheme val="minor"/>
      </rPr>
      <t xml:space="preserve">strategic planning </t>
    </r>
    <r>
      <rPr>
        <sz val="14"/>
        <color theme="1" tint="0.249977111117893"/>
        <rFont val="Calibri"/>
        <family val="2"/>
        <scheme val="minor"/>
      </rPr>
      <t>and scenario analysis.</t>
    </r>
    <r>
      <rPr>
        <b/>
        <sz val="14"/>
        <color theme="1" tint="0.249977111117893"/>
        <rFont val="Calibri"/>
        <family val="2"/>
        <scheme val="minor"/>
      </rPr>
      <t xml:space="preserve">
</t>
    </r>
    <r>
      <rPr>
        <sz val="12"/>
        <color theme="1" tint="0.249977111117893"/>
        <rFont val="Calibri"/>
        <family val="2"/>
        <scheme val="minor"/>
      </rPr>
      <t>e.g., We assess the potential direct and indirect short-, medium- and long-term impacts of climate change on our upstream supply chains, on our operations, on our downstream customer chains, and on our financials.</t>
    </r>
  </si>
  <si>
    <r>
      <t xml:space="preserve">Our </t>
    </r>
    <r>
      <rPr>
        <b/>
        <sz val="14"/>
        <color theme="1" tint="0.249977111117893"/>
        <rFont val="Calibri"/>
        <family val="2"/>
        <scheme val="minor"/>
      </rPr>
      <t>disclosures / public reports</t>
    </r>
    <r>
      <rPr>
        <sz val="14"/>
        <color theme="1" tint="0.249977111117893"/>
        <rFont val="Calibri"/>
        <family val="2"/>
        <scheme val="minor"/>
      </rPr>
      <t xml:space="preserve"> include our progres toward environmental and social targets.
</t>
    </r>
    <r>
      <rPr>
        <sz val="12"/>
        <color theme="1" tint="0.249977111117893"/>
        <rFont val="Calibri"/>
        <family val="2"/>
        <scheme val="minor"/>
      </rPr>
      <t xml:space="preserve"> i.e., Environmental and social performance is sometimes called  "non-financial" performance. We disclose / report on how doing well in those areas, especially our climate change mitigation and adaptation efforts, has a positive influence of our financial performance.</t>
    </r>
  </si>
  <si>
    <t>See the free Breeze Carbon Accounting Platform that helps SMEs measure and analyze Scope 1, 2, and 3 emissions.</t>
  </si>
  <si>
    <t>2030 Calculator: Calculates the cradle-to-gate emissions / carbon footprints of household products and packaging.</t>
  </si>
  <si>
    <t>See the SME Climate Hub for "Small Business," "Advanced Business," and "Scope 3 Specific" carbon calculators.</t>
  </si>
  <si>
    <t>(Insert the name of the relevant category of Scope 3 emissions that is being assessed in the Scope 3 column. 
e.g., upstream transportation and distribution, business travel, employee commuting, waste generation, or downstream transportation and distribution.)</t>
  </si>
  <si>
    <t xml:space="preserve">(See the footnotes below for resources that can be used to help with the calculations) </t>
  </si>
  <si>
    <r>
      <t xml:space="preserve">A qualified third party has verified the answers in the completed questionnaire.
</t>
    </r>
    <r>
      <rPr>
        <i/>
        <sz val="12"/>
        <color theme="1" tint="0.249977111117893"/>
        <rFont val="Calibri"/>
        <family val="2"/>
        <scheme val="minor"/>
      </rPr>
      <t>(If checked, enter name, position, and contact information)</t>
    </r>
  </si>
  <si>
    <t>Progress</t>
  </si>
  <si>
    <t xml:space="preserve">Our base year (see above) is prior to this year, and we are on track to meet our targets (see above) to reduce our Scope # emissions. </t>
  </si>
  <si>
    <r>
      <rPr>
        <b/>
        <sz val="14"/>
        <color theme="1" tint="0.249977111117893"/>
        <rFont val="Calibri"/>
        <family val="2"/>
        <scheme val="minor"/>
      </rPr>
      <t>Score if internally verified</t>
    </r>
    <r>
      <rPr>
        <b/>
        <sz val="16"/>
        <color theme="1" tint="0.249977111117893"/>
        <rFont val="Calibri"/>
        <family val="2"/>
        <scheme val="minor"/>
      </rPr>
      <t xml:space="preserve">    </t>
    </r>
  </si>
  <si>
    <r>
      <rPr>
        <b/>
        <sz val="14"/>
        <color theme="1" tint="0.249977111117893"/>
        <rFont val="Calibri"/>
        <family val="2"/>
        <scheme val="minor"/>
      </rPr>
      <t>Score if 3rd party verified</t>
    </r>
    <r>
      <rPr>
        <b/>
        <sz val="16"/>
        <color theme="1" tint="0.249977111117893"/>
        <rFont val="Calibri"/>
        <family val="2"/>
        <scheme val="minor"/>
      </rPr>
      <t xml:space="preserve">    </t>
    </r>
  </si>
  <si>
    <t>(One action we plan to take, by when, and expected reduction of Scope # GHGs as a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</si>
</sst>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quot;$&quot;#,##0"/>
    <numFmt numFmtId="167" formatCode="0.0%"/>
    <numFmt numFmtId="168" formatCode="0.000%"/>
  </numFmts>
  <fonts count="84"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2"/>
      <color theme="10"/>
      <name val="Calibri"/>
      <family val="2"/>
      <scheme val="minor"/>
    </font>
    <font>
      <sz val="11"/>
      <color theme="1"/>
      <name val="Arial"/>
      <family val="2"/>
    </font>
    <font>
      <sz val="12"/>
      <color theme="1" tint="0.249977111117893"/>
      <name val="Arial"/>
      <family val="2"/>
    </font>
    <font>
      <sz val="14"/>
      <color rgb="FF3F3F3F"/>
      <name val="Arial"/>
      <family val="2"/>
    </font>
    <font>
      <u/>
      <sz val="14"/>
      <color theme="10"/>
      <name val="Calibri"/>
      <family val="2"/>
      <scheme val="minor"/>
    </font>
    <font>
      <sz val="13"/>
      <color theme="1"/>
      <name val="Calibri"/>
      <family val="2"/>
      <scheme val="minor"/>
    </font>
    <font>
      <b/>
      <sz val="13"/>
      <color theme="1"/>
      <name val="Calibri"/>
      <family val="2"/>
      <scheme val="minor"/>
    </font>
    <font>
      <sz val="11"/>
      <color theme="1" tint="0.249977111117893"/>
      <name val="Calibri"/>
      <family val="2"/>
      <scheme val="minor"/>
    </font>
    <font>
      <b/>
      <sz val="18"/>
      <color theme="0"/>
      <name val="Calibri"/>
      <family val="2"/>
      <scheme val="minor"/>
    </font>
    <font>
      <sz val="12"/>
      <color theme="1" tint="0.249977111117893"/>
      <name val="Calibri"/>
      <family val="2"/>
      <scheme val="minor"/>
    </font>
    <font>
      <b/>
      <sz val="12"/>
      <color theme="1" tint="0.249977111117893"/>
      <name val="Calibri"/>
      <family val="2"/>
      <scheme val="minor"/>
    </font>
    <font>
      <b/>
      <sz val="16"/>
      <color theme="4" tint="-0.249977111117893"/>
      <name val="Calibri"/>
      <family val="2"/>
      <scheme val="minor"/>
    </font>
    <font>
      <b/>
      <i/>
      <sz val="16"/>
      <color theme="4" tint="-0.249977111117893"/>
      <name val="Calibri"/>
      <family val="2"/>
      <scheme val="minor"/>
    </font>
    <font>
      <b/>
      <sz val="16"/>
      <color theme="1" tint="0.249977111117893"/>
      <name val="Calibri"/>
      <family val="2"/>
      <scheme val="minor"/>
    </font>
    <font>
      <u/>
      <sz val="12"/>
      <color theme="1" tint="0.249977111117893"/>
      <name val="Calibri"/>
      <family val="2"/>
      <scheme val="minor"/>
    </font>
    <font>
      <sz val="12"/>
      <color rgb="FF3F3F3F"/>
      <name val="Calibri"/>
      <family val="2"/>
      <scheme val="minor"/>
    </font>
    <font>
      <b/>
      <sz val="14"/>
      <color rgb="FF3F3F3F"/>
      <name val="Calibri"/>
      <family val="2"/>
      <scheme val="minor"/>
    </font>
    <font>
      <b/>
      <sz val="14"/>
      <color theme="0"/>
      <name val="Calibri"/>
      <family val="2"/>
      <scheme val="minor"/>
    </font>
    <font>
      <sz val="11"/>
      <name val="Calibri"/>
      <family val="2"/>
      <scheme val="minor"/>
    </font>
    <font>
      <sz val="14"/>
      <color rgb="FF3F3F3F"/>
      <name val="Calibri"/>
      <family val="2"/>
      <scheme val="minor"/>
    </font>
    <font>
      <b/>
      <sz val="14"/>
      <color theme="1" tint="0.249977111117893"/>
      <name val="Calibri"/>
      <family val="2"/>
      <scheme val="minor"/>
    </font>
    <font>
      <sz val="14"/>
      <color theme="1" tint="0.249977111117893"/>
      <name val="Calibri"/>
      <family val="2"/>
      <scheme val="minor"/>
    </font>
    <font>
      <sz val="14"/>
      <color rgb="FF376092"/>
      <name val="Calibri"/>
      <family val="2"/>
      <scheme val="minor"/>
    </font>
    <font>
      <b/>
      <sz val="14"/>
      <color rgb="FF376092"/>
      <name val="Calibri"/>
      <family val="2"/>
      <scheme val="minor"/>
    </font>
    <font>
      <i/>
      <sz val="14"/>
      <color theme="1" tint="0.249977111117893"/>
      <name val="Calibri"/>
      <family val="2"/>
      <scheme val="minor"/>
    </font>
    <font>
      <sz val="13"/>
      <name val="Calibri"/>
      <family val="2"/>
      <scheme val="minor"/>
    </font>
    <font>
      <sz val="9"/>
      <color theme="1"/>
      <name val="Calibri"/>
      <family val="2"/>
      <scheme val="minor"/>
    </font>
    <font>
      <vertAlign val="superscript"/>
      <sz val="11"/>
      <color theme="1"/>
      <name val="Calibri"/>
      <family val="2"/>
      <scheme val="minor"/>
    </font>
    <font>
      <i/>
      <sz val="14"/>
      <color rgb="FF3F3F3F"/>
      <name val="Calibri"/>
      <family val="2"/>
      <scheme val="minor"/>
    </font>
    <font>
      <b/>
      <i/>
      <sz val="14"/>
      <color theme="6" tint="-0.499984740745262"/>
      <name val="Calibri"/>
      <family val="2"/>
      <scheme val="minor"/>
    </font>
    <font>
      <sz val="14"/>
      <color theme="6" tint="-0.499984740745262"/>
      <name val="Calibri"/>
      <family val="2"/>
      <scheme val="minor"/>
    </font>
    <font>
      <b/>
      <i/>
      <sz val="14"/>
      <color theme="3" tint="0.39997558519241921"/>
      <name val="Calibri"/>
      <family val="2"/>
      <scheme val="minor"/>
    </font>
    <font>
      <sz val="14"/>
      <color theme="3" tint="0.39997558519241921"/>
      <name val="Calibri"/>
      <family val="2"/>
      <scheme val="minor"/>
    </font>
    <font>
      <b/>
      <i/>
      <sz val="14"/>
      <color theme="4" tint="-0.249977111117893"/>
      <name val="Calibri"/>
      <family val="2"/>
      <scheme val="minor"/>
    </font>
    <font>
      <sz val="14"/>
      <color theme="4" tint="-0.249977111117893"/>
      <name val="Calibri"/>
      <family val="2"/>
      <scheme val="minor"/>
    </font>
    <font>
      <b/>
      <sz val="12"/>
      <color theme="1"/>
      <name val="Calibri"/>
      <family val="2"/>
      <scheme val="minor"/>
    </font>
    <font>
      <sz val="14"/>
      <color rgb="FF366092"/>
      <name val="Calibri"/>
      <family val="2"/>
      <scheme val="minor"/>
    </font>
    <font>
      <b/>
      <sz val="14"/>
      <color rgb="FF366092"/>
      <name val="Calibri"/>
      <family val="2"/>
      <scheme val="minor"/>
    </font>
    <font>
      <b/>
      <i/>
      <sz val="14"/>
      <color rgb="FF366092"/>
      <name val="Calibri"/>
      <family val="2"/>
      <scheme val="minor"/>
    </font>
    <font>
      <i/>
      <sz val="14"/>
      <color rgb="FF366092"/>
      <name val="Calibri"/>
      <family val="2"/>
      <scheme val="minor"/>
    </font>
    <font>
      <sz val="11"/>
      <color rgb="FF3F3F3F"/>
      <name val="Calibri"/>
      <family val="2"/>
      <scheme val="minor"/>
    </font>
    <font>
      <i/>
      <sz val="12"/>
      <color theme="1" tint="0.249977111117893"/>
      <name val="Calibri"/>
      <family val="2"/>
      <scheme val="minor"/>
    </font>
    <font>
      <i/>
      <sz val="12"/>
      <color rgb="FF3F3F3F"/>
      <name val="Calibri"/>
      <family val="2"/>
      <scheme val="minor"/>
    </font>
    <font>
      <b/>
      <sz val="12"/>
      <color theme="0"/>
      <name val="Calibri"/>
      <family val="2"/>
      <scheme val="minor"/>
    </font>
    <font>
      <b/>
      <sz val="14"/>
      <color theme="1"/>
      <name val="Calibri"/>
      <family val="2"/>
      <scheme val="minor"/>
    </font>
    <font>
      <sz val="14"/>
      <color theme="1"/>
      <name val="Calibri"/>
      <family val="2"/>
      <scheme val="minor"/>
    </font>
    <font>
      <b/>
      <sz val="12"/>
      <color rgb="FF000000"/>
      <name val="Calibri"/>
      <family val="2"/>
      <scheme val="minor"/>
    </font>
    <font>
      <b/>
      <i/>
      <sz val="14"/>
      <color theme="1" tint="0.249977111117893"/>
      <name val="Calibri"/>
      <family val="2"/>
      <scheme val="minor"/>
    </font>
    <font>
      <b/>
      <sz val="16"/>
      <color theme="0"/>
      <name val="Calibri"/>
      <family val="2"/>
      <scheme val="minor"/>
    </font>
    <font>
      <b/>
      <i/>
      <sz val="16"/>
      <color theme="1" tint="0.249977111117893"/>
      <name val="Calibri"/>
      <family val="2"/>
      <scheme val="minor"/>
    </font>
    <font>
      <b/>
      <sz val="14"/>
      <color theme="7" tint="-0.249977111117893"/>
      <name val="Calibri"/>
      <family val="2"/>
      <scheme val="minor"/>
    </font>
    <font>
      <sz val="14"/>
      <color theme="7" tint="-0.249977111117893"/>
      <name val="Calibri"/>
      <family val="2"/>
      <scheme val="minor"/>
    </font>
    <font>
      <sz val="12"/>
      <color theme="7" tint="-0.249977111117893"/>
      <name val="Calibri"/>
      <family val="2"/>
      <scheme val="minor"/>
    </font>
    <font>
      <b/>
      <sz val="12"/>
      <color theme="7" tint="-0.249977111117893"/>
      <name val="Calibri"/>
      <family val="2"/>
      <scheme val="minor"/>
    </font>
    <font>
      <sz val="14"/>
      <color theme="0"/>
      <name val="Calibri"/>
      <family val="2"/>
      <scheme val="minor"/>
    </font>
    <font>
      <i/>
      <sz val="14"/>
      <color theme="7" tint="-0.249977111117893"/>
      <name val="Calibri"/>
      <family val="2"/>
      <scheme val="minor"/>
    </font>
    <font>
      <sz val="16"/>
      <color theme="1" tint="0.249977111117893"/>
      <name val="Calibri"/>
      <family val="2"/>
      <scheme val="minor"/>
    </font>
    <font>
      <sz val="12"/>
      <color theme="0"/>
      <name val="Calibri"/>
      <family val="2"/>
      <scheme val="minor"/>
    </font>
    <font>
      <sz val="10"/>
      <color theme="1" tint="0.249977111117893"/>
      <name val="Calibri"/>
      <family val="2"/>
      <scheme val="minor"/>
    </font>
    <font>
      <sz val="8"/>
      <color rgb="FF4C4C4C"/>
      <name val="Calibri"/>
      <family val="2"/>
      <scheme val="minor"/>
    </font>
    <font>
      <b/>
      <sz val="12"/>
      <color theme="1"/>
      <name val="Arial"/>
      <family val="2"/>
    </font>
    <font>
      <b/>
      <sz val="18"/>
      <color theme="0"/>
      <name val="Arial"/>
      <family val="2"/>
    </font>
    <font>
      <sz val="11"/>
      <name val="Arial"/>
      <family val="2"/>
    </font>
    <font>
      <b/>
      <sz val="14"/>
      <color rgb="FF3F3F3F"/>
      <name val="Arial"/>
      <family val="2"/>
    </font>
    <font>
      <sz val="12"/>
      <color theme="1"/>
      <name val="Arial"/>
      <family val="2"/>
    </font>
    <font>
      <i/>
      <sz val="14"/>
      <color rgb="FF3F3F3F"/>
      <name val="Arial"/>
      <family val="2"/>
    </font>
    <font>
      <sz val="12"/>
      <color rgb="FF3F3F3F"/>
      <name val="Arial"/>
      <family val="2"/>
    </font>
    <font>
      <b/>
      <sz val="12"/>
      <color rgb="FF000000"/>
      <name val="Arial"/>
      <family val="2"/>
    </font>
    <font>
      <i/>
      <sz val="12"/>
      <color rgb="FF3F3F3F"/>
      <name val="Arial"/>
      <family val="2"/>
    </font>
    <font>
      <b/>
      <sz val="14"/>
      <color theme="1" tint="0.249977111117893"/>
      <name val="Arial"/>
      <family val="2"/>
    </font>
    <font>
      <b/>
      <sz val="18"/>
      <color theme="1" tint="0.249977111117893"/>
      <name val="Arial"/>
      <family val="2"/>
    </font>
    <font>
      <b/>
      <i/>
      <sz val="14"/>
      <color rgb="FF3F3F3F"/>
      <name val="Arial"/>
      <family val="2"/>
    </font>
    <font>
      <b/>
      <sz val="14"/>
      <color theme="4" tint="-0.249977111117893"/>
      <name val="Calibri"/>
      <family val="2"/>
      <scheme val="minor"/>
    </font>
    <font>
      <sz val="13"/>
      <color theme="1" tint="0.249977111117893"/>
      <name val="Calibri"/>
      <family val="2"/>
      <scheme val="minor"/>
    </font>
    <font>
      <sz val="18"/>
      <color theme="1" tint="0.249977111117893"/>
      <name val="Calibri"/>
      <family val="2"/>
      <scheme val="minor"/>
    </font>
    <font>
      <sz val="11"/>
      <color theme="1"/>
      <name val="Franklin Gothic Book"/>
      <family val="2"/>
    </font>
    <font>
      <i/>
      <sz val="10"/>
      <color theme="1" tint="0.249977111117893"/>
      <name val="Calibri"/>
      <family val="2"/>
      <scheme val="minor"/>
    </font>
    <font>
      <sz val="10"/>
      <color theme="1"/>
      <name val="Calibri"/>
      <family val="2"/>
      <scheme val="minor"/>
    </font>
    <font>
      <b/>
      <sz val="10"/>
      <color theme="1" tint="0.249977111117893"/>
      <name val="Calibri"/>
      <family val="2"/>
      <scheme val="minor"/>
    </font>
    <font>
      <i/>
      <sz val="11"/>
      <color theme="1" tint="0.249977111117893"/>
      <name val="Calibri"/>
      <family val="2"/>
      <scheme val="minor"/>
    </font>
  </fonts>
  <fills count="7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rgb="FFFFFFCC"/>
        <bgColor indexed="64"/>
      </patternFill>
    </fill>
    <fill>
      <patternFill patternType="solid">
        <fgColor rgb="FFFFFFCC"/>
        <bgColor rgb="FFD9D9D9"/>
      </patternFill>
    </fill>
    <fill>
      <patternFill patternType="solid">
        <fgColor theme="7" tint="0.79998168889431442"/>
        <bgColor rgb="FFD9D9D9"/>
      </patternFill>
    </fill>
    <fill>
      <patternFill patternType="solid">
        <fgColor theme="6" tint="-0.499984740745262"/>
        <bgColor indexed="64"/>
      </patternFill>
    </fill>
    <fill>
      <patternFill patternType="solid">
        <fgColor theme="0"/>
        <bgColor rgb="FFD9D9D9"/>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357D94"/>
        <bgColor indexed="64"/>
      </patternFill>
    </fill>
    <fill>
      <patternFill patternType="solid">
        <fgColor theme="8" tint="0.59999389629810485"/>
        <bgColor indexed="64"/>
      </patternFill>
    </fill>
    <fill>
      <patternFill patternType="solid">
        <fgColor rgb="FF367D94"/>
        <bgColor indexed="64"/>
      </patternFill>
    </fill>
    <fill>
      <patternFill patternType="solid">
        <fgColor theme="7" tint="0.39997558519241921"/>
        <bgColor indexed="64"/>
      </patternFill>
    </fill>
    <fill>
      <patternFill patternType="solid">
        <fgColor theme="6" tint="-0.499984740745262"/>
        <bgColor auto="1"/>
      </patternFill>
    </fill>
    <fill>
      <patternFill patternType="solid">
        <fgColor rgb="FF347D94"/>
        <bgColor indexed="64"/>
      </patternFill>
    </fill>
    <fill>
      <patternFill patternType="solid">
        <fgColor theme="3" tint="0.39997558519241921"/>
        <bgColor indexed="64"/>
      </patternFill>
    </fill>
    <fill>
      <patternFill patternType="solid">
        <fgColor theme="7" tint="0.39997558519241921"/>
        <bgColor theme="0"/>
      </patternFill>
    </fill>
    <fill>
      <patternFill patternType="solid">
        <fgColor theme="0"/>
        <bgColor theme="0"/>
      </patternFill>
    </fill>
    <fill>
      <patternFill patternType="solid">
        <fgColor rgb="FFE5DFEC"/>
        <bgColor rgb="FFE5DFEC"/>
      </patternFill>
    </fill>
    <fill>
      <patternFill patternType="solid">
        <fgColor rgb="FFFFFFCC"/>
        <bgColor rgb="FFFFFFCC"/>
      </patternFill>
    </fill>
    <fill>
      <patternFill patternType="solid">
        <fgColor rgb="FFB2A1C7"/>
        <bgColor rgb="FFB2A1C7"/>
      </patternFill>
    </fill>
    <fill>
      <patternFill patternType="solid">
        <fgColor rgb="FF506228"/>
        <bgColor indexed="64"/>
      </patternFill>
    </fill>
    <fill>
      <patternFill patternType="solid">
        <fgColor rgb="FF548DD5"/>
        <bgColor indexed="64"/>
      </patternFill>
    </fill>
    <fill>
      <patternFill patternType="solid">
        <fgColor rgb="FFFFE781"/>
        <bgColor indexed="64"/>
      </patternFill>
    </fill>
    <fill>
      <patternFill patternType="solid">
        <fgColor rgb="FF018000"/>
        <bgColor indexed="64"/>
      </patternFill>
    </fill>
    <fill>
      <patternFill patternType="solid">
        <fgColor rgb="FFCBECFF"/>
        <bgColor indexed="64"/>
      </patternFill>
    </fill>
    <fill>
      <patternFill patternType="solid">
        <fgColor rgb="FFCD9900"/>
        <bgColor indexed="64"/>
      </patternFill>
    </fill>
    <fill>
      <patternFill patternType="solid">
        <fgColor rgb="FF67CCFF"/>
        <bgColor indexed="64"/>
      </patternFill>
    </fill>
    <fill>
      <patternFill patternType="solid">
        <fgColor rgb="FF00FE99"/>
        <bgColor indexed="64"/>
      </patternFill>
    </fill>
    <fill>
      <patternFill patternType="solid">
        <fgColor rgb="FFFE3300"/>
        <bgColor indexed="64"/>
      </patternFill>
    </fill>
    <fill>
      <patternFill patternType="solid">
        <fgColor rgb="FFE90000"/>
        <bgColor indexed="64"/>
      </patternFill>
    </fill>
    <fill>
      <patternFill patternType="solid">
        <fgColor rgb="FF973634"/>
        <bgColor indexed="64"/>
      </patternFill>
    </fill>
    <fill>
      <patternFill patternType="solid">
        <fgColor rgb="FF89AC46"/>
        <bgColor indexed="64"/>
      </patternFill>
    </fill>
    <fill>
      <patternFill patternType="solid">
        <fgColor rgb="FFFF9A00"/>
        <bgColor indexed="64"/>
      </patternFill>
    </fill>
    <fill>
      <patternFill patternType="solid">
        <fgColor rgb="FFFE66CC"/>
        <bgColor indexed="64"/>
      </patternFill>
    </fill>
    <fill>
      <patternFill patternType="solid">
        <fgColor rgb="FFFFCD66"/>
        <bgColor indexed="64"/>
      </patternFill>
    </fill>
    <fill>
      <patternFill patternType="solid">
        <fgColor rgb="FF6993C6"/>
        <bgColor indexed="64"/>
      </patternFill>
    </fill>
    <fill>
      <patternFill patternType="solid">
        <fgColor rgb="FF21518B"/>
        <bgColor indexed="64"/>
      </patternFill>
    </fill>
    <fill>
      <patternFill patternType="solid">
        <fgColor theme="9" tint="0.39997558519241921"/>
        <bgColor theme="0"/>
      </patternFill>
    </fill>
    <fill>
      <patternFill patternType="solid">
        <fgColor theme="6" tint="-0.249977111117893"/>
        <bgColor indexed="64"/>
      </patternFill>
    </fill>
    <fill>
      <patternFill patternType="solid">
        <fgColor rgb="FFFF3300"/>
        <bgColor theme="0"/>
      </patternFill>
    </fill>
    <fill>
      <patternFill patternType="solid">
        <fgColor rgb="FFFABF8F"/>
        <bgColor indexed="64"/>
      </patternFill>
    </fill>
    <fill>
      <patternFill patternType="solid">
        <fgColor rgb="FF8AAC46"/>
        <bgColor theme="0"/>
      </patternFill>
    </fill>
    <fill>
      <patternFill patternType="solid">
        <fgColor rgb="FFEA0000"/>
        <bgColor theme="0"/>
      </patternFill>
    </fill>
    <fill>
      <patternFill patternType="solid">
        <fgColor rgb="FFF67914"/>
        <bgColor theme="0"/>
      </patternFill>
    </fill>
    <fill>
      <patternFill patternType="solid">
        <fgColor rgb="FFCCECFF"/>
        <bgColor theme="0"/>
      </patternFill>
    </fill>
    <fill>
      <patternFill patternType="solid">
        <fgColor rgb="FFFEE781"/>
        <bgColor theme="0"/>
      </patternFill>
    </fill>
    <fill>
      <patternFill patternType="solid">
        <fgColor rgb="FF983634"/>
        <bgColor theme="0"/>
      </patternFill>
    </fill>
    <fill>
      <patternFill patternType="solid">
        <fgColor rgb="FFFE9A00"/>
        <bgColor theme="0"/>
      </patternFill>
    </fill>
    <fill>
      <patternFill patternType="solid">
        <fgColor rgb="FFFD66CC"/>
        <bgColor theme="0"/>
      </patternFill>
    </fill>
    <fill>
      <patternFill patternType="solid">
        <fgColor rgb="FFFECD66"/>
        <bgColor theme="0"/>
      </patternFill>
    </fill>
    <fill>
      <patternFill patternType="solid">
        <fgColor rgb="FFCC9900"/>
        <bgColor theme="0"/>
      </patternFill>
    </fill>
    <fill>
      <patternFill patternType="solid">
        <fgColor rgb="FF017F00"/>
        <bgColor theme="0"/>
      </patternFill>
    </fill>
    <fill>
      <patternFill patternType="solid">
        <fgColor rgb="FF66CCFF"/>
        <bgColor theme="0"/>
      </patternFill>
    </fill>
    <fill>
      <patternFill patternType="solid">
        <fgColor rgb="FF01FE99"/>
        <bgColor theme="0"/>
      </patternFill>
    </fill>
    <fill>
      <patternFill patternType="solid">
        <fgColor rgb="FF6A93C6"/>
        <bgColor theme="0"/>
      </patternFill>
    </fill>
    <fill>
      <patternFill patternType="solid">
        <fgColor rgb="FF22518B"/>
        <bgColor indexed="64"/>
      </patternFill>
    </fill>
    <fill>
      <patternFill patternType="solid">
        <fgColor rgb="FF538DD5"/>
        <bgColor indexed="64"/>
      </patternFill>
    </fill>
    <fill>
      <patternFill patternType="solid">
        <fgColor rgb="FFF35E29"/>
        <bgColor indexed="64"/>
      </patternFill>
    </fill>
    <fill>
      <patternFill patternType="solid">
        <fgColor rgb="FFB3A0C7"/>
        <bgColor indexed="64"/>
      </patternFill>
    </fill>
    <fill>
      <patternFill patternType="solid">
        <fgColor theme="3" tint="0.79998168889431442"/>
        <bgColor rgb="FF5F497A"/>
      </patternFill>
    </fill>
    <fill>
      <patternFill patternType="solid">
        <fgColor rgb="FFFFFF00"/>
        <bgColor theme="0"/>
      </patternFill>
    </fill>
    <fill>
      <patternFill patternType="solid">
        <fgColor rgb="FFF5F8EE"/>
        <bgColor indexed="64"/>
      </patternFill>
    </fill>
    <fill>
      <patternFill patternType="solid">
        <fgColor theme="6" tint="-0.499984740745262"/>
        <bgColor rgb="FF5F497A"/>
      </patternFill>
    </fill>
    <fill>
      <patternFill patternType="solid">
        <fgColor theme="6" tint="0.79998168889431442"/>
        <bgColor rgb="FFE5DFEC"/>
      </patternFill>
    </fill>
  </fills>
  <borders count="139">
    <border>
      <left/>
      <right/>
      <top/>
      <bottom/>
      <diagonal/>
    </border>
    <border>
      <left style="dashed">
        <color auto="1"/>
      </left>
      <right style="thin">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top style="thin">
        <color auto="1"/>
      </top>
      <bottom style="thin">
        <color auto="1"/>
      </bottom>
      <diagonal/>
    </border>
    <border>
      <left/>
      <right style="dashed">
        <color auto="1"/>
      </right>
      <top style="dashed">
        <color auto="1"/>
      </top>
      <bottom style="dashed">
        <color auto="1"/>
      </bottom>
      <diagonal/>
    </border>
    <border>
      <left/>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bottom style="dashed">
        <color auto="1"/>
      </bottom>
      <diagonal/>
    </border>
    <border>
      <left style="thin">
        <color auto="1"/>
      </left>
      <right/>
      <top/>
      <bottom style="dashed">
        <color auto="1"/>
      </bottom>
      <diagonal/>
    </border>
    <border>
      <left style="dashed">
        <color auto="1"/>
      </left>
      <right/>
      <top style="dashed">
        <color auto="1"/>
      </top>
      <bottom style="dashed">
        <color auto="1"/>
      </bottom>
      <diagonal/>
    </border>
    <border>
      <left/>
      <right style="dashed">
        <color auto="1"/>
      </right>
      <top style="dashed">
        <color auto="1"/>
      </top>
      <bottom/>
      <diagonal/>
    </border>
    <border>
      <left/>
      <right/>
      <top style="dashed">
        <color auto="1"/>
      </top>
      <bottom/>
      <diagonal/>
    </border>
    <border>
      <left style="dashed">
        <color auto="1"/>
      </left>
      <right/>
      <top style="dashed">
        <color auto="1"/>
      </top>
      <bottom/>
      <diagonal/>
    </border>
    <border>
      <left style="dashed">
        <color auto="1"/>
      </left>
      <right style="dashed">
        <color auto="1"/>
      </right>
      <top style="dashed">
        <color auto="1"/>
      </top>
      <bottom/>
      <diagonal/>
    </border>
    <border>
      <left/>
      <right style="dashed">
        <color auto="1"/>
      </right>
      <top style="thin">
        <color auto="1"/>
      </top>
      <bottom/>
      <diagonal/>
    </border>
    <border>
      <left/>
      <right style="thin">
        <color auto="1"/>
      </right>
      <top style="thin">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indexed="64"/>
      </left>
      <right style="thin">
        <color auto="1"/>
      </right>
      <top style="thin">
        <color auto="1"/>
      </top>
      <bottom style="thin">
        <color auto="1"/>
      </bottom>
      <diagonal/>
    </border>
    <border>
      <left style="dashed">
        <color indexed="64"/>
      </left>
      <right/>
      <top style="thin">
        <color auto="1"/>
      </top>
      <bottom style="thin">
        <color auto="1"/>
      </bottom>
      <diagonal/>
    </border>
    <border>
      <left style="dashed">
        <color auto="1"/>
      </left>
      <right style="dashed">
        <color auto="1"/>
      </right>
      <top/>
      <bottom/>
      <diagonal/>
    </border>
    <border>
      <left style="dashed">
        <color auto="1"/>
      </left>
      <right/>
      <top/>
      <bottom style="dashed">
        <color auto="1"/>
      </bottom>
      <diagonal/>
    </border>
    <border>
      <left/>
      <right style="dashed">
        <color auto="1"/>
      </right>
      <top/>
      <bottom/>
      <diagonal/>
    </border>
    <border>
      <left/>
      <right style="dashed">
        <color auto="1"/>
      </right>
      <top/>
      <bottom style="dashed">
        <color auto="1"/>
      </bottom>
      <diagonal/>
    </border>
    <border>
      <left style="dashed">
        <color auto="1"/>
      </left>
      <right style="thin">
        <color auto="1"/>
      </right>
      <top style="dashed">
        <color auto="1"/>
      </top>
      <bottom/>
      <diagonal/>
    </border>
    <border>
      <left style="dashed">
        <color auto="1"/>
      </left>
      <right style="thin">
        <color auto="1"/>
      </right>
      <top/>
      <bottom style="dashed">
        <color auto="1"/>
      </bottom>
      <diagonal/>
    </border>
    <border>
      <left style="thin">
        <color auto="1"/>
      </left>
      <right style="dashed">
        <color auto="1"/>
      </right>
      <top style="dashed">
        <color auto="1"/>
      </top>
      <bottom/>
      <diagonal/>
    </border>
    <border>
      <left style="thin">
        <color auto="1"/>
      </left>
      <right style="dashed">
        <color auto="1"/>
      </right>
      <top/>
      <bottom/>
      <diagonal/>
    </border>
    <border>
      <left style="thin">
        <color auto="1"/>
      </left>
      <right style="dashed">
        <color auto="1"/>
      </right>
      <top/>
      <bottom style="dashed">
        <color auto="1"/>
      </bottom>
      <diagonal/>
    </border>
    <border>
      <left style="dashed">
        <color auto="1"/>
      </left>
      <right style="thin">
        <color auto="1"/>
      </right>
      <top/>
      <bottom/>
      <diagonal/>
    </border>
    <border>
      <left style="dashed">
        <color auto="1"/>
      </left>
      <right/>
      <top/>
      <bottom/>
      <diagonal/>
    </border>
    <border>
      <left style="dashed">
        <color auto="1"/>
      </left>
      <right style="thin">
        <color auto="1"/>
      </right>
      <top style="thin">
        <color auto="1"/>
      </top>
      <bottom/>
      <diagonal/>
    </border>
    <border>
      <left/>
      <right style="dashed">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dashed">
        <color auto="1"/>
      </left>
      <right style="dashed">
        <color auto="1"/>
      </right>
      <top/>
      <bottom style="dashed">
        <color auto="1"/>
      </bottom>
      <diagonal/>
    </border>
    <border>
      <left style="dashed">
        <color auto="1"/>
      </left>
      <right style="dashed">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style="thin">
        <color auto="1"/>
      </right>
      <top style="dashed">
        <color auto="1"/>
      </top>
      <bottom/>
      <diagonal/>
    </border>
    <border>
      <left style="thin">
        <color auto="1"/>
      </left>
      <right/>
      <top style="dashed">
        <color auto="1"/>
      </top>
      <bottom/>
      <diagonal/>
    </border>
    <border>
      <left/>
      <right style="dashed">
        <color auto="1"/>
      </right>
      <top style="dashed">
        <color auto="1"/>
      </top>
      <bottom style="thin">
        <color auto="1"/>
      </bottom>
      <diagonal/>
    </border>
    <border>
      <left/>
      <right style="thin">
        <color rgb="FF000000"/>
      </right>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dashed">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dashed">
        <color auto="1"/>
      </right>
      <top style="thin">
        <color auto="1"/>
      </top>
      <bottom style="dashed">
        <color auto="1"/>
      </bottom>
      <diagonal/>
    </border>
    <border>
      <left style="thin">
        <color auto="1"/>
      </left>
      <right/>
      <top style="dashed">
        <color rgb="FF000000"/>
      </top>
      <bottom style="dashed">
        <color rgb="FF000000"/>
      </bottom>
      <diagonal/>
    </border>
    <border>
      <left/>
      <right/>
      <top style="dashed">
        <color rgb="FF000000"/>
      </top>
      <bottom style="dashed">
        <color rgb="FF000000"/>
      </bottom>
      <diagonal/>
    </border>
    <border>
      <left/>
      <right style="dashed">
        <color rgb="FF000000"/>
      </right>
      <top style="dashed">
        <color rgb="FF000000"/>
      </top>
      <bottom style="dashed">
        <color rgb="FF000000"/>
      </bottom>
      <diagonal/>
    </border>
    <border>
      <left/>
      <right/>
      <top style="dashed">
        <color rgb="FF000000"/>
      </top>
      <bottom style="thin">
        <color rgb="FF000000"/>
      </bottom>
      <diagonal/>
    </border>
    <border>
      <left/>
      <right style="thin">
        <color auto="1"/>
      </right>
      <top style="dashed">
        <color rgb="FF000000"/>
      </top>
      <bottom style="thin">
        <color rgb="FF000000"/>
      </bottom>
      <diagonal/>
    </border>
    <border>
      <left style="thin">
        <color auto="1"/>
      </left>
      <right style="thin">
        <color auto="1"/>
      </right>
      <top/>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dashed">
        <color auto="1"/>
      </right>
      <top style="thin">
        <color auto="1"/>
      </top>
      <bottom style="thin">
        <color rgb="FF000000"/>
      </bottom>
      <diagonal/>
    </border>
    <border>
      <left style="dashed">
        <color auto="1"/>
      </left>
      <right style="thin">
        <color auto="1"/>
      </right>
      <top style="thin">
        <color auto="1"/>
      </top>
      <bottom style="thin">
        <color rgb="FF000000"/>
      </bottom>
      <diagonal/>
    </border>
    <border>
      <left style="dashed">
        <color rgb="FF000000"/>
      </left>
      <right style="thin">
        <color auto="1"/>
      </right>
      <top style="thin">
        <color rgb="FF000000"/>
      </top>
      <bottom style="dashed">
        <color rgb="FF000000"/>
      </bottom>
      <diagonal/>
    </border>
    <border>
      <left style="dashed">
        <color rgb="FF000000"/>
      </left>
      <right style="thin">
        <color auto="1"/>
      </right>
      <top style="dashed">
        <color rgb="FF000000"/>
      </top>
      <bottom style="dashed">
        <color rgb="FF000000"/>
      </bottom>
      <diagonal/>
    </border>
    <border>
      <left style="thin">
        <color auto="1"/>
      </left>
      <right/>
      <top style="dashed">
        <color rgb="FF000000"/>
      </top>
      <bottom style="thin">
        <color rgb="FF000000"/>
      </bottom>
      <diagonal/>
    </border>
    <border>
      <left style="dashed">
        <color rgb="FF000000"/>
      </left>
      <right style="thin">
        <color auto="1"/>
      </right>
      <top style="dashed">
        <color rgb="FF000000"/>
      </top>
      <bottom style="thin">
        <color rgb="FF000000"/>
      </bottom>
      <diagonal/>
    </border>
    <border>
      <left style="dashed">
        <color auto="1"/>
      </left>
      <right/>
      <top style="dashed">
        <color auto="1"/>
      </top>
      <bottom style="thin">
        <color auto="1"/>
      </bottom>
      <diagonal/>
    </border>
    <border>
      <left style="thin">
        <color auto="1"/>
      </left>
      <right style="thin">
        <color auto="1"/>
      </right>
      <top/>
      <bottom style="dashed">
        <color auto="1"/>
      </bottom>
      <diagonal/>
    </border>
    <border>
      <left/>
      <right style="thin">
        <color auto="1"/>
      </right>
      <top/>
      <bottom style="dashed">
        <color auto="1"/>
      </bottom>
      <diagonal/>
    </border>
    <border>
      <left style="thin">
        <color auto="1"/>
      </left>
      <right/>
      <top style="thin">
        <color rgb="FF000000"/>
      </top>
      <bottom style="dashed">
        <color rgb="FF000000"/>
      </bottom>
      <diagonal/>
    </border>
    <border>
      <left/>
      <right/>
      <top style="thin">
        <color rgb="FF000000"/>
      </top>
      <bottom style="dashed">
        <color rgb="FF000000"/>
      </bottom>
      <diagonal/>
    </border>
    <border>
      <left/>
      <right style="dashed">
        <color rgb="FF000000"/>
      </right>
      <top style="thin">
        <color rgb="FF000000"/>
      </top>
      <bottom style="dashed">
        <color rgb="FF000000"/>
      </bottom>
      <diagonal/>
    </border>
    <border>
      <left style="dashed">
        <color auto="1"/>
      </left>
      <right/>
      <top style="thin">
        <color auto="1"/>
      </top>
      <bottom style="dashed">
        <color auto="1"/>
      </bottom>
      <diagonal/>
    </border>
    <border>
      <left/>
      <right style="thin">
        <color auto="1"/>
      </right>
      <top style="thin">
        <color rgb="FF000000"/>
      </top>
      <bottom style="thin">
        <color auto="1"/>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dashed">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dashed">
        <color indexed="64"/>
      </top>
      <bottom/>
      <diagonal/>
    </border>
    <border>
      <left/>
      <right style="thin">
        <color rgb="FF000000"/>
      </right>
      <top style="thin">
        <color rgb="FF000000"/>
      </top>
      <bottom style="thin">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thin">
        <color rgb="FF000000"/>
      </left>
      <right style="dotted">
        <color rgb="FF000000"/>
      </right>
      <top style="dotted">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style="dashed">
        <color auto="1"/>
      </bottom>
      <diagonal/>
    </border>
    <border>
      <left/>
      <right style="thin">
        <color rgb="FF000000"/>
      </right>
      <top style="dotted">
        <color rgb="FF000000"/>
      </top>
      <bottom style="dotted">
        <color rgb="FF000000"/>
      </bottom>
      <diagonal/>
    </border>
    <border>
      <left style="dotted">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auto="1"/>
      </left>
      <right style="thin">
        <color auto="1"/>
      </right>
      <top/>
      <bottom style="thin">
        <color auto="1"/>
      </bottom>
      <diagonal/>
    </border>
    <border>
      <left style="thin">
        <color auto="1"/>
      </left>
      <right/>
      <top style="thin">
        <color rgb="FF000000"/>
      </top>
      <bottom style="dashed">
        <color auto="1"/>
      </bottom>
      <diagonal/>
    </border>
    <border>
      <left/>
      <right/>
      <top style="thin">
        <color rgb="FF000000"/>
      </top>
      <bottom style="dashed">
        <color auto="1"/>
      </bottom>
      <diagonal/>
    </border>
    <border>
      <left/>
      <right style="thin">
        <color auto="1"/>
      </right>
      <top style="thin">
        <color rgb="FF000000"/>
      </top>
      <bottom style="dashed">
        <color auto="1"/>
      </bottom>
      <diagonal/>
    </border>
    <border>
      <left/>
      <right/>
      <top style="thin">
        <color rgb="FF000000"/>
      </top>
      <bottom style="thin">
        <color auto="1"/>
      </bottom>
      <diagonal/>
    </border>
    <border>
      <left style="thin">
        <color auto="1"/>
      </left>
      <right style="dashed">
        <color auto="1"/>
      </right>
      <top style="medium">
        <color auto="1"/>
      </top>
      <bottom style="dashed">
        <color auto="1"/>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thin">
        <color auto="1"/>
      </right>
      <top style="medium">
        <color auto="1"/>
      </top>
      <bottom style="dashed">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rgb="FF000000"/>
      </left>
      <right style="dotted">
        <color rgb="FF000000"/>
      </right>
      <top/>
      <bottom style="dotted">
        <color rgb="FF000000"/>
      </bottom>
      <diagonal/>
    </border>
    <border>
      <left style="dotted">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thin">
        <color rgb="FF000000"/>
      </left>
      <right style="dotted">
        <color rgb="FF000000"/>
      </right>
      <top style="dotted">
        <color rgb="FF000000"/>
      </top>
      <bottom style="medium">
        <color rgb="FF000000"/>
      </bottom>
      <diagonal/>
    </border>
    <border>
      <left style="dotted">
        <color rgb="FF000000"/>
      </left>
      <right/>
      <top style="dotted">
        <color rgb="FF000000"/>
      </top>
      <bottom style="medium">
        <color rgb="FF000000"/>
      </bottom>
      <diagonal/>
    </border>
    <border>
      <left/>
      <right/>
      <top style="dotted">
        <color rgb="FF000000"/>
      </top>
      <bottom style="medium">
        <color rgb="FF000000"/>
      </bottom>
      <diagonal/>
    </border>
    <border>
      <left/>
      <right style="thin">
        <color rgb="FF000000"/>
      </right>
      <top style="dotted">
        <color rgb="FF000000"/>
      </top>
      <bottom style="medium">
        <color rgb="FF000000"/>
      </bottom>
      <diagonal/>
    </border>
    <border>
      <left style="thin">
        <color auto="1"/>
      </left>
      <right/>
      <top style="thin">
        <color theme="0"/>
      </top>
      <bottom/>
      <diagonal/>
    </border>
  </borders>
  <cellStyleXfs count="12">
    <xf numFmtId="0" fontId="0" fillId="0" borderId="0"/>
    <xf numFmtId="0" fontId="1" fillId="0" borderId="0"/>
    <xf numFmtId="0" fontId="3" fillId="0" borderId="0" applyNumberFormat="0" applyFill="0" applyBorder="0" applyAlignment="0" applyProtection="0"/>
    <xf numFmtId="0" fontId="2" fillId="0" borderId="0"/>
    <xf numFmtId="0" fontId="4"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5" fillId="0" borderId="0"/>
    <xf numFmtId="0" fontId="5" fillId="0" borderId="0"/>
  </cellStyleXfs>
  <cellXfs count="830">
    <xf numFmtId="0" fontId="0" fillId="0" borderId="0" xfId="0"/>
    <xf numFmtId="3" fontId="0" fillId="0" borderId="0" xfId="0" applyNumberFormat="1"/>
    <xf numFmtId="0" fontId="2" fillId="0" borderId="0" xfId="10" applyFont="1"/>
    <xf numFmtId="0" fontId="11" fillId="0" borderId="0" xfId="3" applyFont="1"/>
    <xf numFmtId="0" fontId="13" fillId="0" borderId="0" xfId="1" applyFont="1"/>
    <xf numFmtId="0" fontId="1" fillId="0" borderId="0" xfId="0" applyFont="1"/>
    <xf numFmtId="0" fontId="13" fillId="0" borderId="0" xfId="1" applyFont="1" applyAlignment="1">
      <alignment horizontal="left" vertical="center" wrapText="1" indent="1"/>
    </xf>
    <xf numFmtId="0" fontId="18" fillId="0" borderId="0" xfId="4" applyFont="1" applyBorder="1" applyAlignment="1">
      <alignment horizontal="left" vertical="center" wrapText="1" indent="1"/>
    </xf>
    <xf numFmtId="0" fontId="19" fillId="0" borderId="0" xfId="10" applyFont="1"/>
    <xf numFmtId="0" fontId="4" fillId="0" borderId="0" xfId="10" applyFont="1" applyAlignment="1">
      <alignment horizontal="center" vertical="center" wrapText="1"/>
    </xf>
    <xf numFmtId="0" fontId="24" fillId="2" borderId="20" xfId="1" applyFont="1" applyFill="1" applyBorder="1" applyAlignment="1">
      <alignment horizontal="left" vertical="center" wrapText="1" indent="1"/>
    </xf>
    <xf numFmtId="0" fontId="2" fillId="0" borderId="0" xfId="0" applyFont="1"/>
    <xf numFmtId="0" fontId="30" fillId="0" borderId="0" xfId="0" applyFont="1" applyAlignment="1">
      <alignment horizontal="left" vertical="center" wrapText="1"/>
    </xf>
    <xf numFmtId="0" fontId="2" fillId="0" borderId="0" xfId="0" applyFont="1" applyAlignment="1">
      <alignment horizontal="left" vertical="center" wrapText="1"/>
    </xf>
    <xf numFmtId="0" fontId="31" fillId="0" borderId="0" xfId="10" applyFont="1"/>
    <xf numFmtId="0" fontId="1" fillId="0" borderId="0" xfId="10" applyFont="1"/>
    <xf numFmtId="0" fontId="44" fillId="0" borderId="0" xfId="10" applyFont="1"/>
    <xf numFmtId="0" fontId="0" fillId="0" borderId="0" xfId="3" applyFont="1"/>
    <xf numFmtId="0" fontId="1" fillId="0" borderId="0" xfId="1"/>
    <xf numFmtId="0" fontId="25" fillId="2" borderId="29" xfId="0" applyFont="1" applyFill="1" applyBorder="1" applyAlignment="1">
      <alignment horizontal="center" vertical="center" wrapText="1"/>
    </xf>
    <xf numFmtId="0" fontId="25" fillId="5" borderId="3" xfId="0" applyFont="1" applyFill="1" applyBorder="1" applyAlignment="1">
      <alignment horizontal="center" vertical="center"/>
    </xf>
    <xf numFmtId="9" fontId="1" fillId="0" borderId="0" xfId="1" applyNumberFormat="1"/>
    <xf numFmtId="0" fontId="1" fillId="0" borderId="0" xfId="1" applyAlignment="1">
      <alignment vertical="center"/>
    </xf>
    <xf numFmtId="9" fontId="24" fillId="3" borderId="56" xfId="0" applyNumberFormat="1" applyFont="1" applyFill="1" applyBorder="1" applyAlignment="1">
      <alignment horizontal="center" vertical="center"/>
    </xf>
    <xf numFmtId="9" fontId="24" fillId="3" borderId="55" xfId="0" applyNumberFormat="1" applyFont="1" applyFill="1" applyBorder="1" applyAlignment="1">
      <alignment horizontal="center" vertical="center"/>
    </xf>
    <xf numFmtId="9" fontId="24" fillId="3" borderId="36" xfId="0" applyNumberFormat="1" applyFont="1" applyFill="1" applyBorder="1" applyAlignment="1">
      <alignment horizontal="center" vertical="center"/>
    </xf>
    <xf numFmtId="0" fontId="39" fillId="0" borderId="0" xfId="1" applyFont="1" applyAlignment="1">
      <alignment horizontal="center" vertical="center"/>
    </xf>
    <xf numFmtId="0" fontId="48" fillId="0" borderId="0" xfId="1" applyFont="1" applyAlignment="1">
      <alignment horizontal="center" vertical="center"/>
    </xf>
    <xf numFmtId="0" fontId="49" fillId="0" borderId="0" xfId="1" applyFont="1"/>
    <xf numFmtId="0" fontId="50" fillId="0" borderId="0" xfId="1" applyFont="1" applyAlignment="1">
      <alignment horizontal="center" vertical="center"/>
    </xf>
    <xf numFmtId="0" fontId="25" fillId="6" borderId="2" xfId="0" applyFont="1" applyFill="1" applyBorder="1" applyAlignment="1" applyProtection="1">
      <alignment horizontal="center" vertical="center"/>
      <protection locked="0"/>
    </xf>
    <xf numFmtId="0" fontId="25" fillId="9" borderId="44" xfId="0" applyFont="1" applyFill="1" applyBorder="1" applyAlignment="1" applyProtection="1">
      <alignment horizontal="center" vertical="center"/>
      <protection locked="0"/>
    </xf>
    <xf numFmtId="0" fontId="1" fillId="2" borderId="46" xfId="0" applyFont="1" applyFill="1" applyBorder="1" applyAlignment="1">
      <alignment horizontal="center"/>
    </xf>
    <xf numFmtId="0" fontId="25" fillId="6" borderId="44" xfId="0" applyFont="1" applyFill="1" applyBorder="1" applyAlignment="1" applyProtection="1">
      <alignment horizontal="center" vertical="center"/>
      <protection locked="0"/>
    </xf>
    <xf numFmtId="9" fontId="24" fillId="7" borderId="51" xfId="0" applyNumberFormat="1" applyFont="1" applyFill="1" applyBorder="1" applyAlignment="1">
      <alignment horizontal="center" vertical="center"/>
    </xf>
    <xf numFmtId="0" fontId="13" fillId="6" borderId="2" xfId="0" applyFont="1" applyFill="1" applyBorder="1" applyAlignment="1" applyProtection="1">
      <alignment horizontal="center" vertical="center"/>
      <protection locked="0"/>
    </xf>
    <xf numFmtId="0" fontId="1" fillId="2" borderId="45" xfId="0" applyFont="1" applyFill="1" applyBorder="1" applyAlignment="1">
      <alignment horizontal="center"/>
    </xf>
    <xf numFmtId="0" fontId="39" fillId="0" borderId="17" xfId="1" applyFont="1" applyBorder="1" applyAlignment="1">
      <alignment horizontal="center" vertical="center"/>
    </xf>
    <xf numFmtId="0" fontId="49" fillId="2" borderId="45" xfId="0" applyFont="1" applyFill="1" applyBorder="1" applyAlignment="1">
      <alignment horizontal="center"/>
    </xf>
    <xf numFmtId="0" fontId="49" fillId="2" borderId="46" xfId="0" applyFont="1" applyFill="1" applyBorder="1" applyAlignment="1">
      <alignment horizontal="center"/>
    </xf>
    <xf numFmtId="9" fontId="24" fillId="3" borderId="9" xfId="0" applyNumberFormat="1" applyFont="1" applyFill="1" applyBorder="1" applyAlignment="1">
      <alignment horizontal="center" vertical="center"/>
    </xf>
    <xf numFmtId="0" fontId="25" fillId="0" borderId="0" xfId="1" applyFont="1" applyAlignment="1">
      <alignment horizontal="left" vertical="center" wrapText="1" indent="1"/>
    </xf>
    <xf numFmtId="0" fontId="13" fillId="2" borderId="20" xfId="1" applyFont="1" applyFill="1" applyBorder="1"/>
    <xf numFmtId="9" fontId="13" fillId="2" borderId="0" xfId="1" applyNumberFormat="1" applyFont="1" applyFill="1" applyAlignment="1">
      <alignment vertical="center"/>
    </xf>
    <xf numFmtId="9" fontId="53" fillId="2" borderId="0" xfId="1" applyNumberFormat="1" applyFont="1" applyFill="1" applyAlignment="1">
      <alignment horizontal="center" vertical="center" wrapText="1"/>
    </xf>
    <xf numFmtId="0" fontId="13" fillId="2" borderId="17" xfId="1" applyFont="1" applyFill="1" applyBorder="1"/>
    <xf numFmtId="0" fontId="54" fillId="2" borderId="20" xfId="1" applyFont="1" applyFill="1" applyBorder="1" applyAlignment="1">
      <alignment horizontal="left" vertical="center" wrapText="1" indent="1"/>
    </xf>
    <xf numFmtId="0" fontId="56" fillId="2" borderId="51" xfId="1" applyFont="1" applyFill="1" applyBorder="1" applyAlignment="1">
      <alignment horizontal="center" vertical="center" wrapText="1"/>
    </xf>
    <xf numFmtId="0" fontId="57" fillId="2" borderId="0" xfId="1" applyFont="1" applyFill="1" applyAlignment="1">
      <alignment horizontal="left" vertical="center" wrapText="1"/>
    </xf>
    <xf numFmtId="0" fontId="24" fillId="2" borderId="20" xfId="1" applyFont="1" applyFill="1" applyBorder="1" applyAlignment="1">
      <alignment horizontal="left" vertical="center" wrapText="1" indent="3"/>
    </xf>
    <xf numFmtId="9" fontId="25" fillId="3" borderId="87" xfId="1" applyNumberFormat="1" applyFont="1" applyFill="1" applyBorder="1" applyAlignment="1">
      <alignment horizontal="center" vertical="center"/>
    </xf>
    <xf numFmtId="167" fontId="13" fillId="2" borderId="0" xfId="1" applyNumberFormat="1" applyFont="1" applyFill="1" applyAlignment="1">
      <alignment horizontal="center" vertical="center"/>
    </xf>
    <xf numFmtId="9" fontId="25" fillId="3" borderId="53" xfId="1" applyNumberFormat="1" applyFont="1" applyFill="1" applyBorder="1" applyAlignment="1">
      <alignment horizontal="center" vertical="center"/>
    </xf>
    <xf numFmtId="0" fontId="24" fillId="2" borderId="20" xfId="1" applyFont="1" applyFill="1" applyBorder="1" applyAlignment="1">
      <alignment horizontal="left" vertical="center" wrapText="1"/>
    </xf>
    <xf numFmtId="0" fontId="13" fillId="2" borderId="17" xfId="1" applyFont="1" applyFill="1" applyBorder="1" applyAlignment="1">
      <alignment vertical="center"/>
    </xf>
    <xf numFmtId="0" fontId="13" fillId="0" borderId="0" xfId="1" applyFont="1" applyAlignment="1">
      <alignment vertical="center"/>
    </xf>
    <xf numFmtId="1" fontId="25" fillId="2" borderId="0" xfId="1" applyNumberFormat="1" applyFont="1" applyFill="1" applyAlignment="1">
      <alignment horizontal="left" vertical="top" wrapText="1" indent="1"/>
    </xf>
    <xf numFmtId="9" fontId="58" fillId="27" borderId="7" xfId="0" applyNumberFormat="1" applyFont="1" applyFill="1" applyBorder="1" applyAlignment="1">
      <alignment horizontal="left" vertical="center" wrapText="1" indent="1"/>
    </xf>
    <xf numFmtId="9" fontId="24" fillId="3" borderId="51" xfId="1" applyNumberFormat="1" applyFont="1" applyFill="1" applyBorder="1" applyAlignment="1">
      <alignment horizontal="center" vertical="center"/>
    </xf>
    <xf numFmtId="9" fontId="24" fillId="2" borderId="0" xfId="1" applyNumberFormat="1" applyFont="1" applyFill="1" applyAlignment="1">
      <alignment horizontal="center" vertical="center"/>
    </xf>
    <xf numFmtId="0" fontId="4" fillId="2" borderId="17" xfId="2" applyFont="1" applyFill="1" applyBorder="1" applyAlignment="1">
      <alignment vertical="top" wrapText="1"/>
    </xf>
    <xf numFmtId="0" fontId="4" fillId="0" borderId="0" xfId="2" applyFont="1" applyFill="1" applyBorder="1" applyAlignment="1">
      <alignment vertical="top" wrapText="1"/>
    </xf>
    <xf numFmtId="0" fontId="12" fillId="0" borderId="0" xfId="0" applyFont="1" applyAlignment="1">
      <alignment horizontal="left" vertical="center" wrapText="1" indent="1"/>
    </xf>
    <xf numFmtId="0" fontId="25" fillId="0" borderId="0" xfId="0" applyFont="1" applyAlignment="1">
      <alignment horizontal="left" vertical="center" wrapText="1" indent="1"/>
    </xf>
    <xf numFmtId="0" fontId="0" fillId="0" borderId="0" xfId="0" applyAlignment="1">
      <alignment horizontal="left" vertical="center" wrapText="1" indent="1"/>
    </xf>
    <xf numFmtId="0" fontId="52" fillId="0" borderId="0" xfId="0" applyFont="1" applyAlignment="1">
      <alignment horizontal="left" vertical="center"/>
    </xf>
    <xf numFmtId="0" fontId="53" fillId="2" borderId="0" xfId="1" applyFont="1" applyFill="1" applyAlignment="1">
      <alignment horizontal="center"/>
    </xf>
    <xf numFmtId="0" fontId="51" fillId="2" borderId="17" xfId="1" applyFont="1" applyFill="1" applyBorder="1" applyAlignment="1">
      <alignment horizontal="center"/>
    </xf>
    <xf numFmtId="0" fontId="51" fillId="0" borderId="0" xfId="1" applyFont="1" applyAlignment="1">
      <alignment horizontal="center"/>
    </xf>
    <xf numFmtId="0" fontId="0" fillId="2" borderId="20" xfId="0" applyFill="1" applyBorder="1"/>
    <xf numFmtId="0" fontId="13" fillId="22" borderId="81" xfId="0" applyFont="1" applyFill="1" applyBorder="1" applyAlignment="1">
      <alignment horizontal="center" vertical="center" wrapText="1"/>
    </xf>
    <xf numFmtId="0" fontId="13" fillId="2" borderId="17" xfId="1" applyFont="1" applyFill="1" applyBorder="1" applyAlignment="1">
      <alignment horizontal="left" vertical="top" wrapText="1" indent="1"/>
    </xf>
    <xf numFmtId="0" fontId="13" fillId="0" borderId="0" xfId="1" applyFont="1" applyAlignment="1">
      <alignment horizontal="left" vertical="top" wrapText="1" indent="1"/>
    </xf>
    <xf numFmtId="0" fontId="0" fillId="2" borderId="0" xfId="0" applyFill="1" applyAlignment="1">
      <alignment horizontal="left" vertical="center" wrapText="1" indent="1"/>
    </xf>
    <xf numFmtId="9" fontId="25" fillId="23" borderId="82" xfId="0" applyNumberFormat="1" applyFont="1" applyFill="1" applyBorder="1" applyAlignment="1">
      <alignment horizontal="center" vertical="center"/>
    </xf>
    <xf numFmtId="0" fontId="49" fillId="22" borderId="71" xfId="10" applyFont="1" applyFill="1" applyBorder="1" applyAlignment="1">
      <alignment vertical="center" wrapText="1"/>
    </xf>
    <xf numFmtId="9" fontId="25" fillId="23" borderId="83" xfId="0" applyNumberFormat="1" applyFont="1" applyFill="1" applyBorder="1" applyAlignment="1">
      <alignment horizontal="center" vertical="center"/>
    </xf>
    <xf numFmtId="0" fontId="49" fillId="22" borderId="10" xfId="10" applyFont="1" applyFill="1" applyBorder="1" applyAlignment="1">
      <alignment vertical="center" wrapText="1"/>
    </xf>
    <xf numFmtId="0" fontId="3" fillId="2" borderId="17" xfId="2" applyFill="1" applyBorder="1" applyAlignment="1">
      <alignment horizontal="center" vertical="top" wrapText="1"/>
    </xf>
    <xf numFmtId="0" fontId="3" fillId="0" borderId="0" xfId="2" applyFill="1" applyBorder="1" applyAlignment="1">
      <alignment horizontal="center" vertical="top" wrapText="1"/>
    </xf>
    <xf numFmtId="9" fontId="25" fillId="23" borderId="85" xfId="0" applyNumberFormat="1" applyFont="1" applyFill="1" applyBorder="1" applyAlignment="1">
      <alignment horizontal="center" vertical="center"/>
    </xf>
    <xf numFmtId="0" fontId="49" fillId="22" borderId="59" xfId="10" applyFont="1" applyFill="1" applyBorder="1" applyAlignment="1">
      <alignment vertical="center" wrapText="1"/>
    </xf>
    <xf numFmtId="9" fontId="24" fillId="23" borderId="93" xfId="0" applyNumberFormat="1" applyFont="1" applyFill="1" applyBorder="1" applyAlignment="1">
      <alignment horizontal="center" vertical="center"/>
    </xf>
    <xf numFmtId="9" fontId="25" fillId="3" borderId="32" xfId="1" applyNumberFormat="1" applyFont="1" applyFill="1" applyBorder="1" applyAlignment="1">
      <alignment horizontal="center" vertical="center"/>
    </xf>
    <xf numFmtId="9" fontId="24" fillId="3" borderId="35" xfId="1" applyNumberFormat="1" applyFont="1" applyFill="1" applyBorder="1" applyAlignment="1">
      <alignment horizontal="center" vertical="center"/>
    </xf>
    <xf numFmtId="0" fontId="0" fillId="2" borderId="18" xfId="0" applyFill="1" applyBorder="1"/>
    <xf numFmtId="0" fontId="0" fillId="2" borderId="11" xfId="0" applyFill="1" applyBorder="1"/>
    <xf numFmtId="0" fontId="0" fillId="2" borderId="0" xfId="0" applyFill="1" applyAlignment="1">
      <alignment horizontal="center"/>
    </xf>
    <xf numFmtId="0" fontId="0" fillId="2" borderId="17" xfId="0" applyFill="1" applyBorder="1" applyAlignment="1">
      <alignment horizontal="center"/>
    </xf>
    <xf numFmtId="0" fontId="0" fillId="0" borderId="0" xfId="0" applyAlignment="1">
      <alignment horizontal="center"/>
    </xf>
    <xf numFmtId="0" fontId="12" fillId="2" borderId="20" xfId="0" applyFont="1" applyFill="1" applyBorder="1" applyAlignment="1">
      <alignment horizontal="left" vertical="center" indent="1"/>
    </xf>
    <xf numFmtId="0" fontId="12" fillId="2" borderId="17" xfId="0" applyFont="1" applyFill="1" applyBorder="1" applyAlignment="1">
      <alignment horizontal="left" vertical="center" indent="1"/>
    </xf>
    <xf numFmtId="0" fontId="12" fillId="0" borderId="0" xfId="0" applyFont="1" applyAlignment="1">
      <alignment horizontal="left" vertical="center" indent="1"/>
    </xf>
    <xf numFmtId="0" fontId="0" fillId="2" borderId="20" xfId="0" applyFill="1" applyBorder="1" applyAlignment="1">
      <alignment horizontal="left" vertical="center"/>
    </xf>
    <xf numFmtId="0" fontId="1" fillId="2" borderId="17" xfId="0" applyFont="1" applyFill="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9" fontId="28" fillId="3" borderId="4" xfId="0" applyNumberFormat="1" applyFont="1" applyFill="1" applyBorder="1" applyAlignment="1">
      <alignment horizontal="center" vertical="center"/>
    </xf>
    <xf numFmtId="9" fontId="13" fillId="3" borderId="10" xfId="0" applyNumberFormat="1" applyFont="1" applyFill="1" applyBorder="1" applyAlignment="1">
      <alignment horizontal="center" vertical="center"/>
    </xf>
    <xf numFmtId="9" fontId="13" fillId="3" borderId="25" xfId="0" applyNumberFormat="1" applyFont="1" applyFill="1" applyBorder="1" applyAlignment="1">
      <alignment horizontal="center" vertical="center"/>
    </xf>
    <xf numFmtId="9" fontId="13" fillId="3" borderId="3" xfId="0" applyNumberFormat="1" applyFont="1" applyFill="1" applyBorder="1" applyAlignment="1">
      <alignment horizontal="center" vertical="center"/>
    </xf>
    <xf numFmtId="9" fontId="13" fillId="3" borderId="4" xfId="0" applyNumberFormat="1" applyFont="1" applyFill="1" applyBorder="1" applyAlignment="1">
      <alignment horizontal="center" vertical="center"/>
    </xf>
    <xf numFmtId="9" fontId="13" fillId="2" borderId="17" xfId="0" applyNumberFormat="1" applyFont="1" applyFill="1" applyBorder="1" applyAlignment="1">
      <alignment horizontal="center" vertical="center"/>
    </xf>
    <xf numFmtId="9" fontId="13" fillId="0" borderId="0" xfId="0" applyNumberFormat="1" applyFont="1" applyAlignment="1">
      <alignment horizontal="center" vertical="center"/>
    </xf>
    <xf numFmtId="9" fontId="13" fillId="2" borderId="25"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9" fontId="13" fillId="2" borderId="4" xfId="0" applyNumberFormat="1" applyFont="1" applyFill="1" applyBorder="1" applyAlignment="1">
      <alignment horizontal="center" vertical="center"/>
    </xf>
    <xf numFmtId="0" fontId="0" fillId="0" borderId="0" xfId="0" applyAlignment="1">
      <alignment vertical="center"/>
    </xf>
    <xf numFmtId="9" fontId="13" fillId="2" borderId="10" xfId="0" applyNumberFormat="1" applyFont="1" applyFill="1" applyBorder="1" applyAlignment="1">
      <alignment horizontal="center" vertical="center"/>
    </xf>
    <xf numFmtId="9" fontId="28" fillId="3" borderId="42" xfId="0" applyNumberFormat="1" applyFont="1" applyFill="1" applyBorder="1" applyAlignment="1">
      <alignment horizontal="center" vertical="center"/>
    </xf>
    <xf numFmtId="9" fontId="13" fillId="2" borderId="26" xfId="0" applyNumberFormat="1" applyFont="1" applyFill="1" applyBorder="1" applyAlignment="1">
      <alignment horizontal="center" vertical="center"/>
    </xf>
    <xf numFmtId="9" fontId="13" fillId="2" borderId="86" xfId="0" applyNumberFormat="1" applyFont="1" applyFill="1" applyBorder="1" applyAlignment="1">
      <alignment horizontal="center" vertical="center"/>
    </xf>
    <xf numFmtId="9" fontId="13" fillId="2" borderId="29" xfId="0" applyNumberFormat="1" applyFont="1" applyFill="1" applyBorder="1" applyAlignment="1">
      <alignment horizontal="center" vertical="center"/>
    </xf>
    <xf numFmtId="9" fontId="13" fillId="3" borderId="29" xfId="0" applyNumberFormat="1" applyFont="1" applyFill="1" applyBorder="1" applyAlignment="1">
      <alignment horizontal="center" vertical="center"/>
    </xf>
    <xf numFmtId="9" fontId="13" fillId="3" borderId="42" xfId="0" applyNumberFormat="1" applyFont="1" applyFill="1" applyBorder="1" applyAlignment="1">
      <alignment horizontal="center" vertical="center"/>
    </xf>
    <xf numFmtId="9" fontId="24" fillId="3" borderId="50" xfId="0" applyNumberFormat="1" applyFont="1" applyFill="1" applyBorder="1" applyAlignment="1">
      <alignment horizontal="center" vertical="center"/>
    </xf>
    <xf numFmtId="9" fontId="24" fillId="3" borderId="37" xfId="0" applyNumberFormat="1" applyFont="1" applyFill="1" applyBorder="1" applyAlignment="1">
      <alignment horizontal="center" vertical="center"/>
    </xf>
    <xf numFmtId="9" fontId="24" fillId="3" borderId="55" xfId="9" applyFont="1" applyFill="1" applyBorder="1" applyAlignment="1">
      <alignment horizontal="center" vertical="center"/>
    </xf>
    <xf numFmtId="9" fontId="24" fillId="2" borderId="17" xfId="0" applyNumberFormat="1" applyFont="1" applyFill="1" applyBorder="1" applyAlignment="1">
      <alignment horizontal="center" vertical="center"/>
    </xf>
    <xf numFmtId="9" fontId="24" fillId="0" borderId="0" xfId="0" applyNumberFormat="1" applyFont="1" applyAlignment="1">
      <alignment horizontal="center" vertical="center"/>
    </xf>
    <xf numFmtId="0" fontId="0" fillId="2" borderId="16" xfId="0" applyFill="1" applyBorder="1" applyAlignment="1">
      <alignment horizontal="center"/>
    </xf>
    <xf numFmtId="0" fontId="12" fillId="2" borderId="20" xfId="0" applyFont="1" applyFill="1" applyBorder="1" applyAlignment="1">
      <alignment horizontal="left" vertical="center"/>
    </xf>
    <xf numFmtId="0" fontId="12" fillId="2" borderId="17" xfId="0" applyFont="1" applyFill="1" applyBorder="1" applyAlignment="1">
      <alignment horizontal="left" vertical="center"/>
    </xf>
    <xf numFmtId="0" fontId="12" fillId="0" borderId="0" xfId="0" applyFont="1" applyAlignment="1">
      <alignment horizontal="left" vertical="center"/>
    </xf>
    <xf numFmtId="0" fontId="28" fillId="2" borderId="17" xfId="0" applyFont="1" applyFill="1" applyBorder="1" applyAlignment="1">
      <alignment horizontal="right" vertical="center" wrapText="1" indent="1"/>
    </xf>
    <xf numFmtId="0" fontId="61" fillId="34" borderId="40" xfId="0" applyFont="1" applyFill="1" applyBorder="1" applyAlignment="1">
      <alignment horizontal="left" vertical="center" wrapText="1"/>
    </xf>
    <xf numFmtId="0" fontId="13" fillId="46" borderId="38" xfId="0" applyFont="1" applyFill="1" applyBorder="1" applyAlignment="1">
      <alignment horizontal="left" vertical="center" wrapText="1"/>
    </xf>
    <xf numFmtId="0" fontId="61" fillId="37" borderId="47" xfId="0" applyFont="1" applyFill="1" applyBorder="1" applyAlignment="1">
      <alignment horizontal="left" vertical="center" wrapText="1"/>
    </xf>
    <xf numFmtId="0" fontId="61" fillId="63" borderId="39" xfId="0" applyFont="1" applyFill="1" applyBorder="1" applyAlignment="1">
      <alignment horizontal="left" vertical="center" wrapText="1"/>
    </xf>
    <xf numFmtId="0" fontId="61" fillId="35" borderId="39" xfId="0" applyFont="1" applyFill="1" applyBorder="1" applyAlignment="1">
      <alignment horizontal="left" vertical="center" wrapText="1"/>
    </xf>
    <xf numFmtId="0" fontId="61" fillId="36" borderId="47" xfId="0" applyFont="1" applyFill="1" applyBorder="1" applyAlignment="1">
      <alignment horizontal="left" vertical="center" wrapText="1"/>
    </xf>
    <xf numFmtId="9" fontId="28" fillId="3" borderId="32" xfId="0" applyNumberFormat="1" applyFont="1" applyFill="1" applyBorder="1" applyAlignment="1">
      <alignment horizontal="center" vertical="center"/>
    </xf>
    <xf numFmtId="9" fontId="28" fillId="3" borderId="33" xfId="0" applyNumberFormat="1" applyFont="1" applyFill="1" applyBorder="1" applyAlignment="1">
      <alignment horizontal="center" vertical="center"/>
    </xf>
    <xf numFmtId="9" fontId="13" fillId="2" borderId="28" xfId="0" applyNumberFormat="1" applyFont="1" applyFill="1" applyBorder="1" applyAlignment="1">
      <alignment horizontal="center" vertical="center"/>
    </xf>
    <xf numFmtId="9" fontId="13" fillId="2" borderId="42" xfId="0" applyNumberFormat="1" applyFont="1" applyFill="1" applyBorder="1" applyAlignment="1">
      <alignment horizontal="center" vertical="center"/>
    </xf>
    <xf numFmtId="0" fontId="12" fillId="2" borderId="0" xfId="0" applyFont="1" applyFill="1" applyAlignment="1">
      <alignment horizontal="left" vertical="center"/>
    </xf>
    <xf numFmtId="0" fontId="28" fillId="2" borderId="40" xfId="0" applyFont="1" applyFill="1" applyBorder="1" applyAlignment="1">
      <alignment horizontal="right" vertical="center" wrapText="1" indent="1"/>
    </xf>
    <xf numFmtId="0" fontId="13" fillId="38" borderId="38" xfId="0" applyFont="1" applyFill="1" applyBorder="1" applyAlignment="1">
      <alignment horizontal="left" vertical="center" wrapText="1"/>
    </xf>
    <xf numFmtId="0" fontId="13" fillId="39" borderId="48" xfId="0" applyFont="1" applyFill="1" applyBorder="1" applyAlignment="1">
      <alignment horizontal="left" vertical="center" wrapText="1"/>
    </xf>
    <xf numFmtId="0" fontId="1" fillId="40" borderId="38" xfId="0" applyFont="1" applyFill="1" applyBorder="1" applyAlignment="1">
      <alignment horizontal="left" vertical="center" wrapText="1"/>
    </xf>
    <xf numFmtId="0" fontId="61" fillId="41" borderId="48" xfId="0" applyFont="1" applyFill="1" applyBorder="1" applyAlignment="1">
      <alignment horizontal="left" vertical="center" wrapText="1"/>
    </xf>
    <xf numFmtId="0" fontId="61" fillId="42" borderId="47" xfId="0" applyFont="1" applyFill="1" applyBorder="1" applyAlignment="1">
      <alignment horizontal="left" vertical="center" wrapText="1"/>
    </xf>
    <xf numFmtId="0" fontId="0" fillId="2" borderId="0" xfId="0" applyFill="1" applyAlignment="1">
      <alignment horizontal="left" vertical="center"/>
    </xf>
    <xf numFmtId="0" fontId="0" fillId="2" borderId="17" xfId="0" applyFill="1" applyBorder="1" applyAlignment="1">
      <alignment horizontal="left" vertical="center"/>
    </xf>
    <xf numFmtId="9" fontId="49" fillId="0" borderId="0" xfId="0" applyNumberFormat="1" applyFont="1" applyAlignment="1">
      <alignment horizontal="center"/>
    </xf>
    <xf numFmtId="9" fontId="13" fillId="3" borderId="86" xfId="0" applyNumberFormat="1" applyFont="1" applyFill="1" applyBorder="1" applyAlignment="1">
      <alignment horizontal="center" vertical="center"/>
    </xf>
    <xf numFmtId="9" fontId="49" fillId="0" borderId="0" xfId="0" applyNumberFormat="1" applyFont="1" applyAlignment="1">
      <alignment horizontal="right" vertical="center" indent="1"/>
    </xf>
    <xf numFmtId="0" fontId="0" fillId="2" borderId="11" xfId="0" applyFill="1" applyBorder="1" applyAlignment="1">
      <alignment horizontal="center"/>
    </xf>
    <xf numFmtId="0" fontId="0" fillId="2" borderId="19" xfId="0" applyFill="1" applyBorder="1" applyAlignment="1">
      <alignment horizontal="center"/>
    </xf>
    <xf numFmtId="9" fontId="49" fillId="0" borderId="0" xfId="0" applyNumberFormat="1" applyFont="1" applyAlignment="1">
      <alignment horizontal="left" vertical="center" wrapText="1" indent="1"/>
    </xf>
    <xf numFmtId="9" fontId="0" fillId="0" borderId="0" xfId="0" applyNumberFormat="1" applyAlignment="1">
      <alignment horizontal="center"/>
    </xf>
    <xf numFmtId="0" fontId="52" fillId="0" borderId="0" xfId="0" applyFont="1" applyAlignment="1">
      <alignment horizontal="left" vertical="center" indent="1"/>
    </xf>
    <xf numFmtId="0" fontId="0" fillId="2" borderId="0" xfId="0" applyFill="1"/>
    <xf numFmtId="0" fontId="0" fillId="2" borderId="17" xfId="0" applyFill="1" applyBorder="1"/>
    <xf numFmtId="0" fontId="0" fillId="2" borderId="77" xfId="0" applyFill="1" applyBorder="1"/>
    <xf numFmtId="0" fontId="28" fillId="2" borderId="56" xfId="0" applyFont="1" applyFill="1" applyBorder="1" applyAlignment="1">
      <alignment horizontal="left" vertical="center" wrapText="1" indent="1"/>
    </xf>
    <xf numFmtId="0" fontId="28" fillId="2" borderId="36" xfId="0" applyFont="1" applyFill="1" applyBorder="1" applyAlignment="1">
      <alignment horizontal="center" vertical="center" wrapText="1"/>
    </xf>
    <xf numFmtId="0" fontId="21" fillId="44" borderId="50" xfId="0" applyFont="1" applyFill="1" applyBorder="1" applyAlignment="1">
      <alignment horizontal="center" vertical="center" wrapText="1"/>
    </xf>
    <xf numFmtId="9" fontId="21" fillId="27" borderId="14" xfId="0" applyNumberFormat="1" applyFont="1" applyFill="1" applyBorder="1" applyAlignment="1">
      <alignment horizontal="center" vertical="center" wrapText="1"/>
    </xf>
    <xf numFmtId="0" fontId="21" fillId="19" borderId="14" xfId="0" applyFont="1" applyFill="1" applyBorder="1" applyAlignment="1">
      <alignment horizontal="center" vertical="center" wrapText="1"/>
    </xf>
    <xf numFmtId="0" fontId="21" fillId="17" borderId="9" xfId="0" applyFont="1" applyFill="1" applyBorder="1" applyAlignment="1">
      <alignment horizontal="left" vertical="center" wrapText="1" indent="1"/>
    </xf>
    <xf numFmtId="9" fontId="13" fillId="3" borderId="34" xfId="0" applyNumberFormat="1" applyFont="1" applyFill="1" applyBorder="1" applyAlignment="1">
      <alignment horizontal="center" vertical="center"/>
    </xf>
    <xf numFmtId="9" fontId="13" fillId="3" borderId="9" xfId="0" applyNumberFormat="1" applyFont="1" applyFill="1" applyBorder="1" applyAlignment="1">
      <alignment horizontal="center" vertical="center"/>
    </xf>
    <xf numFmtId="9" fontId="13" fillId="3" borderId="51" xfId="0" applyNumberFormat="1" applyFont="1" applyFill="1" applyBorder="1" applyAlignment="1">
      <alignment horizontal="center" vertical="center"/>
    </xf>
    <xf numFmtId="0" fontId="21" fillId="8" borderId="7" xfId="0" applyFont="1" applyFill="1" applyBorder="1" applyAlignment="1">
      <alignment horizontal="left" vertical="center" wrapText="1" indent="1"/>
    </xf>
    <xf numFmtId="0" fontId="13" fillId="2" borderId="48" xfId="0" applyFont="1" applyFill="1" applyBorder="1" applyAlignment="1">
      <alignment horizontal="center" vertical="center"/>
    </xf>
    <xf numFmtId="0" fontId="13" fillId="2" borderId="47" xfId="0" applyFont="1" applyFill="1" applyBorder="1" applyAlignment="1">
      <alignment horizontal="center" vertical="center"/>
    </xf>
    <xf numFmtId="0" fontId="21" fillId="18" borderId="7" xfId="0" applyFont="1" applyFill="1" applyBorder="1" applyAlignment="1">
      <alignment horizontal="left" vertical="center" wrapText="1" indent="1"/>
    </xf>
    <xf numFmtId="9" fontId="13" fillId="3" borderId="8" xfId="0" applyNumberFormat="1" applyFont="1" applyFill="1" applyBorder="1" applyAlignment="1">
      <alignment horizontal="center" vertical="center"/>
    </xf>
    <xf numFmtId="0" fontId="21" fillId="18" borderId="12" xfId="0" applyFont="1" applyFill="1" applyBorder="1" applyAlignment="1">
      <alignment horizontal="left" vertical="center" wrapText="1" indent="1"/>
    </xf>
    <xf numFmtId="9" fontId="13" fillId="3" borderId="27" xfId="0" applyNumberFormat="1" applyFont="1" applyFill="1" applyBorder="1" applyAlignment="1">
      <alignment horizontal="center" vertical="center"/>
    </xf>
    <xf numFmtId="9" fontId="58" fillId="62" borderId="7" xfId="0" applyNumberFormat="1" applyFont="1" applyFill="1" applyBorder="1" applyAlignment="1">
      <alignment horizontal="left" vertical="center" wrapText="1" indent="1"/>
    </xf>
    <xf numFmtId="9" fontId="28" fillId="3" borderId="1" xfId="0" applyNumberFormat="1" applyFont="1" applyFill="1" applyBorder="1" applyAlignment="1">
      <alignment horizontal="center" vertical="center"/>
    </xf>
    <xf numFmtId="0" fontId="13" fillId="2" borderId="22" xfId="0" applyFont="1" applyFill="1" applyBorder="1" applyAlignment="1">
      <alignment horizontal="center" vertical="center"/>
    </xf>
    <xf numFmtId="9" fontId="13" fillId="3" borderId="52" xfId="0" applyNumberFormat="1" applyFont="1" applyFill="1" applyBorder="1" applyAlignment="1">
      <alignment horizontal="center" vertical="center"/>
    </xf>
    <xf numFmtId="0" fontId="13" fillId="2" borderId="49" xfId="0" applyFont="1" applyFill="1" applyBorder="1" applyAlignment="1">
      <alignment horizontal="center" vertical="center"/>
    </xf>
    <xf numFmtId="0" fontId="13" fillId="2" borderId="0" xfId="0" applyFont="1" applyFill="1" applyAlignment="1">
      <alignment horizontal="center" vertical="center"/>
    </xf>
    <xf numFmtId="9" fontId="13" fillId="3" borderId="57" xfId="0" applyNumberFormat="1" applyFont="1" applyFill="1" applyBorder="1" applyAlignment="1">
      <alignment horizontal="center" vertical="center"/>
    </xf>
    <xf numFmtId="9" fontId="13" fillId="3" borderId="53" xfId="0" applyNumberFormat="1" applyFont="1" applyFill="1" applyBorder="1" applyAlignment="1">
      <alignment horizontal="center" vertical="center"/>
    </xf>
    <xf numFmtId="9" fontId="28" fillId="3" borderId="6" xfId="0" applyNumberFormat="1" applyFont="1" applyFill="1" applyBorder="1" applyAlignment="1">
      <alignment horizontal="center" vertical="center"/>
    </xf>
    <xf numFmtId="0" fontId="21" fillId="19" borderId="58" xfId="0" applyFont="1" applyFill="1" applyBorder="1" applyAlignment="1">
      <alignment horizontal="left" vertical="center" wrapText="1" indent="1"/>
    </xf>
    <xf numFmtId="9" fontId="24" fillId="3" borderId="59" xfId="0" applyNumberFormat="1" applyFont="1" applyFill="1" applyBorder="1" applyAlignment="1">
      <alignment horizontal="center" vertical="center"/>
    </xf>
    <xf numFmtId="9" fontId="24" fillId="3" borderId="5" xfId="0" applyNumberFormat="1" applyFont="1" applyFill="1" applyBorder="1" applyAlignment="1">
      <alignment horizontal="center" vertical="center"/>
    </xf>
    <xf numFmtId="9" fontId="24" fillId="3" borderId="6" xfId="0" applyNumberFormat="1" applyFont="1" applyFill="1" applyBorder="1" applyAlignment="1">
      <alignment horizontal="center" vertical="center"/>
    </xf>
    <xf numFmtId="0" fontId="11" fillId="0" borderId="0" xfId="0" applyFont="1"/>
    <xf numFmtId="3" fontId="11" fillId="0" borderId="0" xfId="0" applyNumberFormat="1" applyFont="1" applyAlignment="1">
      <alignment horizontal="left" vertical="center" wrapText="1" indent="1"/>
    </xf>
    <xf numFmtId="49" fontId="11" fillId="0" borderId="0" xfId="0" applyNumberFormat="1" applyFont="1" applyAlignment="1">
      <alignment horizontal="left" vertical="center" wrapText="1" indent="1"/>
    </xf>
    <xf numFmtId="0" fontId="11" fillId="0" borderId="0" xfId="3" applyFont="1" applyAlignment="1">
      <alignment horizontal="left" indent="1"/>
    </xf>
    <xf numFmtId="3" fontId="3" fillId="0" borderId="0" xfId="2" applyNumberFormat="1" applyFill="1" applyBorder="1" applyAlignment="1">
      <alignment horizontal="left" vertical="center" wrapText="1" indent="1"/>
    </xf>
    <xf numFmtId="0" fontId="25" fillId="2" borderId="41" xfId="0" applyFont="1" applyFill="1" applyBorder="1" applyAlignment="1">
      <alignment horizontal="right" vertical="center" wrapText="1" indent="1"/>
    </xf>
    <xf numFmtId="0" fontId="25" fillId="2" borderId="71" xfId="0" applyFont="1" applyFill="1" applyBorder="1" applyAlignment="1">
      <alignment horizontal="right" vertical="center" wrapText="1" indent="1"/>
    </xf>
    <xf numFmtId="3" fontId="25" fillId="2" borderId="25" xfId="0" applyNumberFormat="1" applyFont="1" applyFill="1" applyBorder="1" applyAlignment="1" applyProtection="1">
      <alignment horizontal="left" vertical="center" wrapText="1" indent="1"/>
      <protection locked="0"/>
    </xf>
    <xf numFmtId="3" fontId="25" fillId="2" borderId="28" xfId="0" applyNumberFormat="1" applyFont="1" applyFill="1" applyBorder="1" applyAlignment="1" applyProtection="1">
      <alignment horizontal="left" vertical="center" wrapText="1" indent="1"/>
      <protection locked="0"/>
    </xf>
    <xf numFmtId="3" fontId="25" fillId="2" borderId="92" xfId="0" applyNumberFormat="1" applyFont="1" applyFill="1" applyBorder="1" applyAlignment="1" applyProtection="1">
      <alignment horizontal="left" vertical="center" wrapText="1" indent="1"/>
      <protection locked="0"/>
    </xf>
    <xf numFmtId="3" fontId="25" fillId="2" borderId="86" xfId="0" applyNumberFormat="1" applyFont="1" applyFill="1" applyBorder="1" applyAlignment="1" applyProtection="1">
      <alignment horizontal="left" vertical="center" wrapText="1" indent="1"/>
      <protection locked="0"/>
    </xf>
    <xf numFmtId="0" fontId="63" fillId="0" borderId="0" xfId="0" applyFont="1"/>
    <xf numFmtId="0" fontId="64" fillId="0" borderId="0" xfId="10" applyFont="1" applyAlignment="1">
      <alignment horizontal="center" vertical="center"/>
    </xf>
    <xf numFmtId="0" fontId="68" fillId="0" borderId="0" xfId="10" applyFont="1"/>
    <xf numFmtId="0" fontId="5" fillId="0" borderId="0" xfId="10"/>
    <xf numFmtId="0" fontId="64" fillId="0" borderId="0" xfId="11" applyFont="1" applyAlignment="1">
      <alignment horizontal="center" vertical="center"/>
    </xf>
    <xf numFmtId="0" fontId="68" fillId="0" borderId="0" xfId="11" applyFont="1"/>
    <xf numFmtId="0" fontId="5" fillId="0" borderId="0" xfId="11"/>
    <xf numFmtId="0" fontId="70" fillId="0" borderId="0" xfId="10" applyFont="1"/>
    <xf numFmtId="0" fontId="71" fillId="0" borderId="0" xfId="10" applyFont="1" applyAlignment="1">
      <alignment horizontal="center" vertical="center"/>
    </xf>
    <xf numFmtId="0" fontId="7" fillId="24" borderId="104" xfId="10" applyFont="1" applyFill="1" applyBorder="1" applyAlignment="1">
      <alignment horizontal="center" vertical="center"/>
    </xf>
    <xf numFmtId="0" fontId="7" fillId="24" borderId="104" xfId="11" applyFont="1" applyFill="1" applyBorder="1" applyAlignment="1">
      <alignment horizontal="center" vertical="center"/>
    </xf>
    <xf numFmtId="0" fontId="7" fillId="24" borderId="107" xfId="10" applyFont="1" applyFill="1" applyBorder="1" applyAlignment="1">
      <alignment horizontal="center" vertical="center"/>
    </xf>
    <xf numFmtId="9" fontId="67" fillId="23" borderId="108" xfId="10" applyNumberFormat="1" applyFont="1" applyFill="1" applyBorder="1" applyAlignment="1">
      <alignment horizontal="center" vertical="center"/>
    </xf>
    <xf numFmtId="0" fontId="25" fillId="6" borderId="53" xfId="0" applyFont="1" applyFill="1" applyBorder="1" applyAlignment="1" applyProtection="1">
      <alignment horizontal="center" vertical="center"/>
      <protection locked="0"/>
    </xf>
    <xf numFmtId="0" fontId="25" fillId="6" borderId="109" xfId="0" applyFont="1" applyFill="1" applyBorder="1" applyAlignment="1" applyProtection="1">
      <alignment horizontal="center" vertical="center"/>
      <protection locked="0"/>
    </xf>
    <xf numFmtId="0" fontId="25" fillId="6" borderId="87" xfId="0" applyFont="1" applyFill="1" applyBorder="1" applyAlignment="1" applyProtection="1">
      <alignment horizontal="center" vertical="center"/>
      <protection locked="0"/>
    </xf>
    <xf numFmtId="9" fontId="24" fillId="3" borderId="51" xfId="0" applyNumberFormat="1" applyFont="1" applyFill="1" applyBorder="1" applyAlignment="1">
      <alignment horizontal="center" vertical="center"/>
    </xf>
    <xf numFmtId="9" fontId="24" fillId="5" borderId="4" xfId="1" applyNumberFormat="1" applyFont="1" applyFill="1" applyBorder="1" applyAlignment="1" applyProtection="1">
      <alignment horizontal="right" vertical="center" indent="1"/>
      <protection locked="0"/>
    </xf>
    <xf numFmtId="0" fontId="1" fillId="0" borderId="16" xfId="1" applyBorder="1"/>
    <xf numFmtId="0" fontId="13" fillId="0" borderId="16" xfId="1" applyFont="1" applyBorder="1"/>
    <xf numFmtId="3" fontId="24" fillId="5" borderId="4" xfId="1" applyNumberFormat="1" applyFont="1" applyFill="1" applyBorder="1" applyAlignment="1" applyProtection="1">
      <alignment horizontal="right" vertical="center" indent="1"/>
      <protection locked="0"/>
    </xf>
    <xf numFmtId="9" fontId="24" fillId="5" borderId="43" xfId="1" applyNumberFormat="1" applyFont="1" applyFill="1" applyBorder="1" applyAlignment="1" applyProtection="1">
      <alignment horizontal="right" vertical="center" indent="1"/>
      <protection locked="0"/>
    </xf>
    <xf numFmtId="9" fontId="24" fillId="5" borderId="47" xfId="1" applyNumberFormat="1" applyFont="1" applyFill="1" applyBorder="1" applyAlignment="1" applyProtection="1">
      <alignment horizontal="right" vertical="center" indent="1"/>
      <protection locked="0"/>
    </xf>
    <xf numFmtId="0" fontId="25" fillId="2" borderId="42" xfId="0" applyFont="1" applyFill="1" applyBorder="1" applyAlignment="1">
      <alignment horizontal="center" vertical="center" wrapText="1"/>
    </xf>
    <xf numFmtId="0" fontId="25" fillId="5" borderId="4" xfId="0" applyFont="1" applyFill="1" applyBorder="1" applyAlignment="1">
      <alignment horizontal="center" vertical="center"/>
    </xf>
    <xf numFmtId="0" fontId="1" fillId="0" borderId="0" xfId="1" applyAlignment="1">
      <alignment horizontal="center" vertical="center"/>
    </xf>
    <xf numFmtId="9" fontId="1" fillId="0" borderId="0" xfId="1" applyNumberFormat="1" applyAlignment="1">
      <alignment horizontal="center" vertical="center"/>
    </xf>
    <xf numFmtId="0" fontId="12" fillId="0" borderId="0" xfId="1" applyFont="1" applyAlignment="1">
      <alignment horizontal="left" vertical="center" indent="1"/>
    </xf>
    <xf numFmtId="0" fontId="78" fillId="0" borderId="20" xfId="1" applyFont="1" applyBorder="1" applyAlignment="1">
      <alignment horizontal="left" vertical="center" wrapText="1" indent="1"/>
    </xf>
    <xf numFmtId="0" fontId="78" fillId="0" borderId="0" xfId="1" applyFont="1" applyAlignment="1">
      <alignment horizontal="left" vertical="center" wrapText="1" indent="1"/>
    </xf>
    <xf numFmtId="0" fontId="25" fillId="2" borderId="19" xfId="1" applyFont="1" applyFill="1" applyBorder="1" applyAlignment="1">
      <alignment horizontal="center" vertical="center" wrapText="1"/>
    </xf>
    <xf numFmtId="0" fontId="25" fillId="2" borderId="114" xfId="1" applyFont="1" applyFill="1" applyBorder="1" applyAlignment="1">
      <alignment horizontal="center" vertical="center" wrapText="1"/>
    </xf>
    <xf numFmtId="0" fontId="24" fillId="67" borderId="0" xfId="0" applyFont="1" applyFill="1" applyAlignment="1">
      <alignment horizontal="left" vertical="center" wrapText="1" indent="1"/>
    </xf>
    <xf numFmtId="0" fontId="2" fillId="0" borderId="0" xfId="0" applyFont="1" applyAlignment="1">
      <alignment vertical="center"/>
    </xf>
    <xf numFmtId="9" fontId="17" fillId="7" borderId="51" xfId="0" applyNumberFormat="1" applyFont="1" applyFill="1" applyBorder="1" applyAlignment="1">
      <alignment horizontal="center" vertical="center"/>
    </xf>
    <xf numFmtId="9" fontId="17" fillId="7" borderId="35" xfId="0" applyNumberFormat="1" applyFont="1" applyFill="1" applyBorder="1" applyAlignment="1">
      <alignment horizontal="center" vertical="center"/>
    </xf>
    <xf numFmtId="0" fontId="79" fillId="0" borderId="20" xfId="0" applyFont="1" applyBorder="1" applyAlignment="1">
      <alignment vertical="center"/>
    </xf>
    <xf numFmtId="0" fontId="79" fillId="0" borderId="0" xfId="0" applyFont="1" applyAlignment="1">
      <alignment vertical="center"/>
    </xf>
    <xf numFmtId="0" fontId="2" fillId="0" borderId="20" xfId="0" applyFont="1" applyBorder="1" applyAlignment="1">
      <alignment vertical="center"/>
    </xf>
    <xf numFmtId="168" fontId="1" fillId="0" borderId="20" xfId="9" applyNumberFormat="1" applyFont="1" applyFill="1" applyBorder="1" applyAlignment="1">
      <alignment vertical="center"/>
    </xf>
    <xf numFmtId="168" fontId="1" fillId="0" borderId="0" xfId="9" applyNumberFormat="1" applyFont="1" applyFill="1" applyAlignment="1">
      <alignment vertical="center"/>
    </xf>
    <xf numFmtId="0" fontId="25" fillId="2" borderId="20" xfId="1" applyFont="1" applyFill="1" applyBorder="1" applyAlignment="1">
      <alignment horizontal="left" vertical="center" wrapText="1" indent="1"/>
    </xf>
    <xf numFmtId="9" fontId="25" fillId="2" borderId="0" xfId="1" applyNumberFormat="1" applyFont="1" applyFill="1" applyAlignment="1">
      <alignment horizontal="left" vertical="center" wrapText="1" indent="1"/>
    </xf>
    <xf numFmtId="9" fontId="25" fillId="2" borderId="17" xfId="1" applyNumberFormat="1" applyFont="1" applyFill="1" applyBorder="1" applyAlignment="1">
      <alignment horizontal="left" vertical="center" wrapText="1" indent="1"/>
    </xf>
    <xf numFmtId="1" fontId="25" fillId="2" borderId="11" xfId="1" applyNumberFormat="1" applyFont="1" applyFill="1" applyBorder="1" applyAlignment="1">
      <alignment horizontal="left" vertical="top" wrapText="1" indent="1"/>
    </xf>
    <xf numFmtId="9" fontId="17" fillId="3" borderId="13" xfId="1" applyNumberFormat="1" applyFont="1" applyFill="1" applyBorder="1" applyAlignment="1">
      <alignment horizontal="center" vertical="center"/>
    </xf>
    <xf numFmtId="9" fontId="24" fillId="3" borderId="34" xfId="0" applyNumberFormat="1" applyFont="1" applyFill="1" applyBorder="1" applyAlignment="1">
      <alignment horizontal="center" vertical="center"/>
    </xf>
    <xf numFmtId="9" fontId="25" fillId="3" borderId="34" xfId="1" applyNumberFormat="1" applyFont="1" applyFill="1" applyBorder="1" applyAlignment="1">
      <alignment horizontal="center" vertical="center"/>
    </xf>
    <xf numFmtId="0" fontId="24" fillId="0" borderId="20" xfId="0" applyFont="1" applyBorder="1" applyAlignment="1">
      <alignment horizontal="left" vertical="center" wrapText="1" indent="1"/>
    </xf>
    <xf numFmtId="0" fontId="28" fillId="0" borderId="20" xfId="0" applyFont="1" applyBorder="1" applyAlignment="1">
      <alignment horizontal="left" vertical="center" wrapText="1" indent="1"/>
    </xf>
    <xf numFmtId="0" fontId="13" fillId="2" borderId="6" xfId="1" applyFont="1" applyFill="1" applyBorder="1" applyAlignment="1">
      <alignment horizontal="center" vertical="center" wrapText="1"/>
    </xf>
    <xf numFmtId="9" fontId="25" fillId="6" borderId="2" xfId="0" applyNumberFormat="1" applyFont="1" applyFill="1" applyBorder="1" applyAlignment="1" applyProtection="1">
      <alignment horizontal="center" vertical="center"/>
      <protection locked="0"/>
    </xf>
    <xf numFmtId="9" fontId="25" fillId="3" borderId="51" xfId="1" applyNumberFormat="1" applyFont="1" applyFill="1" applyBorder="1" applyAlignment="1">
      <alignment horizontal="center" vertical="center"/>
    </xf>
    <xf numFmtId="9" fontId="28" fillId="0" borderId="0" xfId="1" applyNumberFormat="1" applyFont="1" applyAlignment="1">
      <alignment horizontal="left" vertical="center" wrapText="1" indent="1"/>
    </xf>
    <xf numFmtId="9" fontId="25" fillId="0" borderId="0" xfId="1" applyNumberFormat="1" applyFont="1" applyAlignment="1">
      <alignment horizontal="left" vertical="center" wrapText="1" indent="1"/>
    </xf>
    <xf numFmtId="0" fontId="17" fillId="2" borderId="17" xfId="1" applyFont="1" applyFill="1" applyBorder="1" applyAlignment="1">
      <alignment horizontal="right" vertical="center" wrapText="1" indent="1"/>
    </xf>
    <xf numFmtId="0" fontId="17" fillId="0" borderId="20" xfId="1" applyFont="1" applyBorder="1" applyAlignment="1">
      <alignment horizontal="left" vertical="center" wrapText="1" indent="1"/>
    </xf>
    <xf numFmtId="0" fontId="25" fillId="2" borderId="34" xfId="1" applyFont="1" applyFill="1" applyBorder="1" applyAlignment="1">
      <alignment horizontal="left" vertical="center" wrapText="1" indent="1"/>
    </xf>
    <xf numFmtId="0" fontId="25" fillId="2" borderId="35" xfId="1" applyFont="1" applyFill="1" applyBorder="1" applyAlignment="1">
      <alignment horizontal="left" vertical="center" wrapText="1" indent="1"/>
    </xf>
    <xf numFmtId="0" fontId="17" fillId="0" borderId="0" xfId="1" applyFont="1" applyAlignment="1">
      <alignment horizontal="left" vertical="center" wrapText="1" indent="1"/>
    </xf>
    <xf numFmtId="1" fontId="25" fillId="0" borderId="20" xfId="1" applyNumberFormat="1" applyFont="1" applyBorder="1" applyAlignment="1">
      <alignment horizontal="left" vertical="top" wrapText="1" indent="1"/>
    </xf>
    <xf numFmtId="1" fontId="25" fillId="0" borderId="0" xfId="1" applyNumberFormat="1" applyFont="1" applyAlignment="1">
      <alignment horizontal="left" vertical="top" wrapText="1" indent="1"/>
    </xf>
    <xf numFmtId="0" fontId="25" fillId="0" borderId="0" xfId="0" applyFont="1" applyAlignment="1">
      <alignment wrapText="1"/>
    </xf>
    <xf numFmtId="0" fontId="24" fillId="2" borderId="77" xfId="1" applyFont="1" applyFill="1" applyBorder="1" applyAlignment="1">
      <alignment horizontal="left" vertical="center" wrapText="1" indent="1"/>
    </xf>
    <xf numFmtId="0" fontId="1" fillId="2" borderId="0" xfId="1" applyFill="1"/>
    <xf numFmtId="9" fontId="45" fillId="0" borderId="20" xfId="1" applyNumberFormat="1" applyFont="1" applyBorder="1" applyAlignment="1">
      <alignment horizontal="left" vertical="center" wrapText="1" indent="1"/>
    </xf>
    <xf numFmtId="0" fontId="14" fillId="0" borderId="20" xfId="1" applyFont="1" applyBorder="1" applyAlignment="1">
      <alignment horizontal="left" vertical="center" wrapText="1" indent="1"/>
    </xf>
    <xf numFmtId="0" fontId="0" fillId="0" borderId="20" xfId="0" applyBorder="1"/>
    <xf numFmtId="0" fontId="17" fillId="2" borderId="77" xfId="1" applyFont="1" applyFill="1" applyBorder="1" applyAlignment="1">
      <alignment horizontal="right" vertical="center" wrapText="1" indent="1"/>
    </xf>
    <xf numFmtId="0" fontId="17" fillId="2" borderId="20" xfId="1" applyFont="1" applyFill="1" applyBorder="1" applyAlignment="1">
      <alignment horizontal="right" vertical="center" wrapText="1" indent="1"/>
    </xf>
    <xf numFmtId="9" fontId="45" fillId="0" borderId="0" xfId="1" applyNumberFormat="1" applyFont="1" applyAlignment="1">
      <alignment horizontal="left" vertical="center" wrapText="1" indent="1"/>
    </xf>
    <xf numFmtId="0" fontId="14" fillId="0" borderId="0" xfId="1" applyFont="1" applyAlignment="1">
      <alignment horizontal="left" vertical="center" wrapText="1" indent="1"/>
    </xf>
    <xf numFmtId="9" fontId="24" fillId="2" borderId="21" xfId="0" applyNumberFormat="1" applyFont="1" applyFill="1" applyBorder="1" applyAlignment="1">
      <alignment horizontal="center" vertical="center"/>
    </xf>
    <xf numFmtId="9" fontId="24" fillId="2" borderId="16" xfId="0" applyNumberFormat="1" applyFont="1" applyFill="1" applyBorder="1" applyAlignment="1">
      <alignment horizontal="center" vertical="center"/>
    </xf>
    <xf numFmtId="9" fontId="25" fillId="2" borderId="20" xfId="1" applyNumberFormat="1" applyFont="1" applyFill="1" applyBorder="1" applyAlignment="1">
      <alignment horizontal="center" vertical="center"/>
    </xf>
    <xf numFmtId="9" fontId="25" fillId="2" borderId="0" xfId="1" applyNumberFormat="1" applyFont="1" applyFill="1" applyAlignment="1">
      <alignment horizontal="center" vertical="center"/>
    </xf>
    <xf numFmtId="9" fontId="17" fillId="2" borderId="18" xfId="1" applyNumberFormat="1" applyFont="1" applyFill="1" applyBorder="1" applyAlignment="1">
      <alignment horizontal="center" vertical="center"/>
    </xf>
    <xf numFmtId="9" fontId="17" fillId="2" borderId="11" xfId="1" applyNumberFormat="1" applyFont="1" applyFill="1" applyBorder="1" applyAlignment="1">
      <alignment horizontal="center" vertical="center"/>
    </xf>
    <xf numFmtId="1" fontId="77" fillId="2" borderId="0" xfId="1" applyNumberFormat="1" applyFont="1" applyFill="1" applyAlignment="1">
      <alignment horizontal="left" vertical="top" wrapText="1" indent="1"/>
    </xf>
    <xf numFmtId="9" fontId="58" fillId="2" borderId="24" xfId="0" applyNumberFormat="1" applyFont="1" applyFill="1" applyBorder="1" applyAlignment="1">
      <alignment horizontal="left" vertical="center" wrapText="1" indent="1"/>
    </xf>
    <xf numFmtId="9" fontId="58" fillId="2" borderId="23" xfId="0" applyNumberFormat="1" applyFont="1" applyFill="1" applyBorder="1" applyAlignment="1">
      <alignment horizontal="left" vertical="center" wrapText="1" indent="1"/>
    </xf>
    <xf numFmtId="9" fontId="25" fillId="2" borderId="23" xfId="1" applyNumberFormat="1" applyFont="1" applyFill="1" applyBorder="1" applyAlignment="1">
      <alignment horizontal="center" vertical="center"/>
    </xf>
    <xf numFmtId="0" fontId="13" fillId="2" borderId="102" xfId="0" applyFont="1" applyFill="1" applyBorder="1" applyAlignment="1">
      <alignment horizontal="center" vertical="center"/>
    </xf>
    <xf numFmtId="0" fontId="81" fillId="2" borderId="17" xfId="0" applyFont="1" applyFill="1" applyBorder="1" applyAlignment="1">
      <alignment horizontal="left" vertical="center" wrapText="1" indent="1"/>
    </xf>
    <xf numFmtId="1" fontId="25" fillId="2" borderId="20" xfId="1" applyNumberFormat="1" applyFont="1" applyFill="1" applyBorder="1" applyAlignment="1">
      <alignment horizontal="left" vertical="top" wrapText="1" indent="1"/>
    </xf>
    <xf numFmtId="1" fontId="62" fillId="2" borderId="0" xfId="1" applyNumberFormat="1" applyFont="1" applyFill="1" applyAlignment="1">
      <alignment horizontal="left" vertical="top" wrapText="1" indent="1"/>
    </xf>
    <xf numFmtId="1" fontId="62" fillId="2" borderId="17" xfId="1" applyNumberFormat="1" applyFont="1" applyFill="1" applyBorder="1" applyAlignment="1">
      <alignment horizontal="left" vertical="top" wrapText="1" indent="1"/>
    </xf>
    <xf numFmtId="9" fontId="25" fillId="6" borderId="44" xfId="0" applyNumberFormat="1" applyFont="1" applyFill="1" applyBorder="1" applyAlignment="1" applyProtection="1">
      <alignment horizontal="center" vertical="center"/>
      <protection locked="0"/>
    </xf>
    <xf numFmtId="9" fontId="25" fillId="6" borderId="119" xfId="0" applyNumberFormat="1" applyFont="1" applyFill="1" applyBorder="1" applyAlignment="1" applyProtection="1">
      <alignment horizontal="center" vertical="center"/>
      <protection locked="0"/>
    </xf>
    <xf numFmtId="0" fontId="24" fillId="9" borderId="6" xfId="0" applyFont="1" applyFill="1" applyBorder="1" applyAlignment="1">
      <alignment horizontal="left" vertical="center" wrapText="1" indent="1"/>
    </xf>
    <xf numFmtId="9" fontId="24" fillId="7" borderId="123" xfId="0" applyNumberFormat="1" applyFont="1" applyFill="1" applyBorder="1" applyAlignment="1">
      <alignment horizontal="center" vertical="center"/>
    </xf>
    <xf numFmtId="9" fontId="25" fillId="7" borderId="51" xfId="0" applyNumberFormat="1" applyFont="1" applyFill="1" applyBorder="1" applyAlignment="1">
      <alignment horizontal="center" vertical="center"/>
    </xf>
    <xf numFmtId="9" fontId="25" fillId="7" borderId="124" xfId="0" applyNumberFormat="1" applyFont="1" applyFill="1" applyBorder="1" applyAlignment="1">
      <alignment horizontal="center" vertical="center"/>
    </xf>
    <xf numFmtId="9" fontId="25" fillId="7" borderId="114" xfId="0" applyNumberFormat="1" applyFont="1" applyFill="1" applyBorder="1" applyAlignment="1">
      <alignment horizontal="center" vertical="center"/>
    </xf>
    <xf numFmtId="0" fontId="12" fillId="0" borderId="129" xfId="1" applyFont="1" applyBorder="1" applyAlignment="1">
      <alignment horizontal="left" vertical="center" indent="1"/>
    </xf>
    <xf numFmtId="0" fontId="7" fillId="24" borderId="130" xfId="11" applyFont="1" applyFill="1" applyBorder="1" applyAlignment="1">
      <alignment horizontal="center" vertical="center"/>
    </xf>
    <xf numFmtId="0" fontId="7" fillId="24" borderId="134" xfId="10" applyFont="1" applyFill="1" applyBorder="1" applyAlignment="1">
      <alignment horizontal="center" vertical="center"/>
    </xf>
    <xf numFmtId="0" fontId="25" fillId="0" borderId="129" xfId="1" applyFont="1" applyBorder="1" applyAlignment="1">
      <alignment horizontal="left" vertical="center" wrapText="1" indent="1"/>
    </xf>
    <xf numFmtId="0" fontId="1" fillId="0" borderId="11" xfId="1" applyBorder="1"/>
    <xf numFmtId="0" fontId="13" fillId="0" borderId="11" xfId="1" applyFont="1" applyBorder="1"/>
    <xf numFmtId="0" fontId="11" fillId="6" borderId="2" xfId="0" applyFont="1" applyFill="1" applyBorder="1" applyAlignment="1" applyProtection="1">
      <alignment horizontal="center" vertical="center"/>
      <protection locked="0"/>
    </xf>
    <xf numFmtId="3" fontId="25" fillId="6" borderId="2" xfId="0" applyNumberFormat="1" applyFont="1" applyFill="1" applyBorder="1" applyAlignment="1" applyProtection="1">
      <alignment horizontal="center" vertical="center"/>
      <protection locked="0"/>
    </xf>
    <xf numFmtId="0" fontId="25" fillId="2" borderId="77" xfId="1" applyFont="1" applyFill="1" applyBorder="1" applyAlignment="1">
      <alignment horizontal="center" vertical="center" wrapText="1"/>
    </xf>
    <xf numFmtId="0" fontId="9" fillId="22" borderId="21" xfId="0" applyFont="1" applyFill="1" applyBorder="1" applyAlignment="1">
      <alignment horizontal="left" vertical="center" wrapText="1" indent="1"/>
    </xf>
    <xf numFmtId="0" fontId="29" fillId="0" borderId="16" xfId="0" applyFont="1" applyBorder="1" applyAlignment="1">
      <alignment horizontal="left" vertical="center" wrapText="1" indent="1"/>
    </xf>
    <xf numFmtId="0" fontId="29" fillId="0" borderId="22" xfId="0" applyFont="1" applyBorder="1" applyAlignment="1">
      <alignment horizontal="left" vertical="center" wrapText="1" indent="1"/>
    </xf>
    <xf numFmtId="0" fontId="3" fillId="2" borderId="0" xfId="2" applyFill="1" applyAlignment="1">
      <alignment horizontal="center" vertical="center"/>
    </xf>
    <xf numFmtId="0" fontId="0" fillId="2" borderId="0" xfId="0" applyFill="1" applyAlignment="1">
      <alignment horizontal="center" vertical="center"/>
    </xf>
    <xf numFmtId="0" fontId="4" fillId="0" borderId="0" xfId="10" applyFont="1"/>
    <xf numFmtId="0" fontId="2" fillId="0" borderId="0" xfId="10" applyFont="1"/>
    <xf numFmtId="0" fontId="24" fillId="2" borderId="21" xfId="1" applyFont="1" applyFill="1" applyBorder="1" applyAlignment="1">
      <alignment horizontal="left" vertical="center" wrapText="1" indent="1"/>
    </xf>
    <xf numFmtId="0" fontId="24" fillId="2" borderId="16" xfId="1" applyFont="1" applyFill="1" applyBorder="1" applyAlignment="1">
      <alignment horizontal="left" vertical="center" wrapText="1" indent="1"/>
    </xf>
    <xf numFmtId="0" fontId="24" fillId="2" borderId="22" xfId="1" applyFont="1" applyFill="1" applyBorder="1" applyAlignment="1">
      <alignment horizontal="left" vertical="center" wrapText="1" indent="1"/>
    </xf>
    <xf numFmtId="0" fontId="24" fillId="2" borderId="20" xfId="1" applyFont="1" applyFill="1" applyBorder="1" applyAlignment="1">
      <alignment horizontal="left" vertical="center" wrapText="1" indent="1"/>
    </xf>
    <xf numFmtId="0" fontId="24" fillId="2" borderId="0" xfId="1" applyFont="1" applyFill="1" applyAlignment="1">
      <alignment horizontal="left" vertical="center" wrapText="1" indent="1"/>
    </xf>
    <xf numFmtId="0" fontId="24" fillId="2" borderId="17" xfId="1" applyFont="1" applyFill="1" applyBorder="1" applyAlignment="1">
      <alignment horizontal="left" vertical="center" wrapText="1" indent="1"/>
    </xf>
    <xf numFmtId="0" fontId="24" fillId="2" borderId="18" xfId="1" applyFont="1" applyFill="1" applyBorder="1" applyAlignment="1">
      <alignment horizontal="left" vertical="center" wrapText="1" indent="1"/>
    </xf>
    <xf numFmtId="0" fontId="24" fillId="2" borderId="11" xfId="1" applyFont="1" applyFill="1" applyBorder="1" applyAlignment="1">
      <alignment horizontal="left" vertical="center" wrapText="1" indent="1"/>
    </xf>
    <xf numFmtId="0" fontId="24" fillId="2" borderId="19" xfId="1" applyFont="1" applyFill="1" applyBorder="1" applyAlignment="1">
      <alignment horizontal="left" vertical="center" wrapText="1" indent="1"/>
    </xf>
    <xf numFmtId="0" fontId="12" fillId="4" borderId="126" xfId="3" applyFont="1" applyFill="1" applyBorder="1" applyAlignment="1">
      <alignment horizontal="center" vertical="center" wrapText="1"/>
    </xf>
    <xf numFmtId="0" fontId="12" fillId="4" borderId="127" xfId="3" applyFont="1" applyFill="1" applyBorder="1" applyAlignment="1">
      <alignment horizontal="center" vertical="center" wrapText="1"/>
    </xf>
    <xf numFmtId="0" fontId="12" fillId="4" borderId="128" xfId="3" applyFont="1" applyFill="1" applyBorder="1" applyAlignment="1">
      <alignment horizontal="center" vertical="center" wrapText="1"/>
    </xf>
    <xf numFmtId="0" fontId="20" fillId="25" borderId="21" xfId="10" applyFont="1" applyFill="1" applyBorder="1" applyAlignment="1">
      <alignment horizontal="left" vertical="center" wrapText="1"/>
    </xf>
    <xf numFmtId="0" fontId="22" fillId="0" borderId="16" xfId="10" applyFont="1" applyBorder="1"/>
    <xf numFmtId="0" fontId="22" fillId="0" borderId="22" xfId="10" applyFont="1" applyBorder="1"/>
    <xf numFmtId="0" fontId="14" fillId="2" borderId="18"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23" fillId="22" borderId="20" xfId="10" applyFont="1" applyFill="1" applyBorder="1" applyAlignment="1">
      <alignment horizontal="left" vertical="center" wrapText="1" indent="1"/>
    </xf>
    <xf numFmtId="0" fontId="22" fillId="0" borderId="0" xfId="10" applyFont="1" applyAlignment="1">
      <alignment horizontal="left" vertical="center" wrapText="1" indent="1"/>
    </xf>
    <xf numFmtId="0" fontId="22" fillId="0" borderId="17" xfId="10" applyFont="1" applyBorder="1" applyAlignment="1">
      <alignment horizontal="left" vertical="center" wrapText="1" indent="1"/>
    </xf>
    <xf numFmtId="0" fontId="8" fillId="22" borderId="18" xfId="2" applyFont="1" applyFill="1" applyBorder="1" applyAlignment="1">
      <alignment horizontal="center" vertical="center" wrapText="1"/>
    </xf>
    <xf numFmtId="0" fontId="8" fillId="0" borderId="11" xfId="2" applyFont="1" applyBorder="1"/>
    <xf numFmtId="0" fontId="8" fillId="0" borderId="19" xfId="2" applyFont="1" applyBorder="1"/>
    <xf numFmtId="0" fontId="4" fillId="22" borderId="18" xfId="2" applyFont="1" applyFill="1" applyBorder="1" applyAlignment="1">
      <alignment horizontal="center" vertical="center" wrapText="1"/>
    </xf>
    <xf numFmtId="0" fontId="4" fillId="0" borderId="11" xfId="2" applyFont="1" applyBorder="1"/>
    <xf numFmtId="0" fontId="4" fillId="0" borderId="19" xfId="2" applyFont="1" applyBorder="1"/>
    <xf numFmtId="0" fontId="21" fillId="25" borderId="67" xfId="10" applyFont="1" applyFill="1" applyBorder="1" applyAlignment="1">
      <alignment horizontal="left" vertical="center" wrapText="1"/>
    </xf>
    <xf numFmtId="0" fontId="22" fillId="0" borderId="61" xfId="10" applyFont="1" applyBorder="1"/>
    <xf numFmtId="0" fontId="22" fillId="0" borderId="68" xfId="10" applyFont="1" applyBorder="1"/>
    <xf numFmtId="0" fontId="1" fillId="24" borderId="62" xfId="10" applyFont="1" applyFill="1" applyBorder="1" applyAlignment="1">
      <alignment horizontal="left" vertical="center" indent="1"/>
    </xf>
    <xf numFmtId="0" fontId="22" fillId="0" borderId="0" xfId="10" applyFont="1" applyAlignment="1">
      <alignment horizontal="left" vertical="center" indent="1"/>
    </xf>
    <xf numFmtId="0" fontId="22" fillId="0" borderId="60" xfId="10" applyFont="1" applyBorder="1" applyAlignment="1">
      <alignment horizontal="left" vertical="center" indent="1"/>
    </xf>
    <xf numFmtId="0" fontId="12" fillId="4" borderId="126" xfId="3" applyFont="1" applyFill="1" applyBorder="1" applyAlignment="1">
      <alignment horizontal="left" vertical="center" wrapText="1"/>
    </xf>
    <xf numFmtId="0" fontId="12" fillId="4" borderId="127" xfId="3" applyFont="1" applyFill="1" applyBorder="1" applyAlignment="1">
      <alignment horizontal="left" vertical="center" wrapText="1"/>
    </xf>
    <xf numFmtId="0" fontId="12" fillId="4" borderId="128" xfId="3" applyFont="1" applyFill="1" applyBorder="1" applyAlignment="1">
      <alignment horizontal="left" vertical="center" wrapText="1"/>
    </xf>
    <xf numFmtId="0" fontId="1" fillId="23" borderId="62" xfId="10" applyFont="1" applyFill="1" applyBorder="1" applyAlignment="1">
      <alignment horizontal="left" vertical="center" indent="1"/>
    </xf>
    <xf numFmtId="0" fontId="22" fillId="0" borderId="17" xfId="10" applyFont="1" applyBorder="1" applyAlignment="1">
      <alignment horizontal="left" vertical="center" indent="1"/>
    </xf>
    <xf numFmtId="0" fontId="22" fillId="0" borderId="18" xfId="10" applyFont="1" applyBorder="1" applyAlignment="1">
      <alignment horizontal="left" vertical="center" indent="1"/>
    </xf>
    <xf numFmtId="0" fontId="22" fillId="0" borderId="11" xfId="10" applyFont="1" applyBorder="1" applyAlignment="1">
      <alignment horizontal="left" vertical="center" indent="1"/>
    </xf>
    <xf numFmtId="0" fontId="22" fillId="0" borderId="19" xfId="10" applyFont="1" applyBorder="1" applyAlignment="1">
      <alignment horizontal="left" vertical="center" indent="1"/>
    </xf>
    <xf numFmtId="0" fontId="1" fillId="22" borderId="62" xfId="10" applyFont="1" applyFill="1" applyBorder="1" applyAlignment="1">
      <alignment horizontal="left" vertical="center" indent="1"/>
    </xf>
    <xf numFmtId="0" fontId="21" fillId="25" borderId="21" xfId="10" applyFont="1" applyFill="1" applyBorder="1" applyAlignment="1">
      <alignment horizontal="left" vertical="center" wrapText="1"/>
    </xf>
    <xf numFmtId="0" fontId="3" fillId="22" borderId="18" xfId="2" applyFill="1" applyBorder="1" applyAlignment="1">
      <alignment horizontal="center" vertical="center"/>
    </xf>
    <xf numFmtId="0" fontId="3" fillId="0" borderId="11" xfId="2" applyBorder="1"/>
    <xf numFmtId="0" fontId="3" fillId="0" borderId="19" xfId="2" applyBorder="1"/>
    <xf numFmtId="0" fontId="25" fillId="2" borderId="20" xfId="1" applyFont="1" applyFill="1" applyBorder="1" applyAlignment="1">
      <alignment horizontal="left" vertical="center" wrapText="1" indent="1"/>
    </xf>
    <xf numFmtId="0" fontId="13" fillId="2" borderId="0" xfId="1" applyFont="1" applyFill="1" applyAlignment="1">
      <alignment horizontal="left" vertical="center" wrapText="1" indent="1"/>
    </xf>
    <xf numFmtId="0" fontId="13" fillId="2" borderId="17" xfId="1" applyFont="1" applyFill="1" applyBorder="1" applyAlignment="1">
      <alignment horizontal="left" vertical="center" wrapText="1" indent="1"/>
    </xf>
    <xf numFmtId="0" fontId="40" fillId="22" borderId="20" xfId="10" applyFont="1" applyFill="1" applyBorder="1" applyAlignment="1">
      <alignment horizontal="left" vertical="center" wrapText="1" indent="1"/>
    </xf>
    <xf numFmtId="0" fontId="40" fillId="22" borderId="0" xfId="10" applyFont="1" applyFill="1" applyAlignment="1">
      <alignment horizontal="left" vertical="center" wrapText="1" indent="1"/>
    </xf>
    <xf numFmtId="0" fontId="40" fillId="22" borderId="17" xfId="10" applyFont="1" applyFill="1" applyBorder="1" applyAlignment="1">
      <alignment horizontal="left" vertical="center" wrapText="1" indent="1"/>
    </xf>
    <xf numFmtId="0" fontId="40" fillId="22" borderId="18" xfId="10" applyFont="1" applyFill="1" applyBorder="1" applyAlignment="1">
      <alignment horizontal="left" vertical="center" wrapText="1" indent="1"/>
    </xf>
    <xf numFmtId="0" fontId="40" fillId="22" borderId="11" xfId="10" applyFont="1" applyFill="1" applyBorder="1" applyAlignment="1">
      <alignment horizontal="left" vertical="center" wrapText="1" indent="1"/>
    </xf>
    <xf numFmtId="0" fontId="40" fillId="22" borderId="19" xfId="10" applyFont="1" applyFill="1" applyBorder="1" applyAlignment="1">
      <alignment horizontal="left" vertical="center" wrapText="1" indent="1"/>
    </xf>
    <xf numFmtId="0" fontId="41" fillId="66" borderId="18" xfId="10" applyFont="1" applyFill="1" applyBorder="1" applyAlignment="1">
      <alignment horizontal="left" vertical="center" wrapText="1" indent="1"/>
    </xf>
    <xf numFmtId="0" fontId="40" fillId="66" borderId="11" xfId="10" applyFont="1" applyFill="1" applyBorder="1" applyAlignment="1">
      <alignment horizontal="left" vertical="center" wrapText="1" indent="1"/>
    </xf>
    <xf numFmtId="0" fontId="40" fillId="66" borderId="19" xfId="10" applyFont="1" applyFill="1" applyBorder="1" applyAlignment="1">
      <alignment horizontal="left" vertical="center" wrapText="1" indent="1"/>
    </xf>
    <xf numFmtId="0" fontId="25" fillId="5" borderId="9" xfId="0" applyFont="1" applyFill="1" applyBorder="1" applyAlignment="1">
      <alignment horizontal="left" vertical="center" wrapText="1" indent="1"/>
    </xf>
    <xf numFmtId="0" fontId="25" fillId="5" borderId="34" xfId="0" applyFont="1" applyFill="1" applyBorder="1" applyAlignment="1">
      <alignment horizontal="left" vertical="center" wrapText="1" indent="1"/>
    </xf>
    <xf numFmtId="0" fontId="25" fillId="5" borderId="35" xfId="0" applyFont="1" applyFill="1" applyBorder="1" applyAlignment="1">
      <alignment horizontal="left" vertical="center" wrapText="1" indent="1"/>
    </xf>
    <xf numFmtId="0" fontId="11" fillId="0" borderId="20" xfId="0" applyFont="1" applyBorder="1" applyAlignment="1">
      <alignment vertical="center"/>
    </xf>
    <xf numFmtId="0" fontId="12" fillId="4" borderId="126" xfId="3" applyFont="1" applyFill="1" applyBorder="1" applyAlignment="1">
      <alignment horizontal="left" vertical="center" wrapText="1" indent="1"/>
    </xf>
    <xf numFmtId="0" fontId="12" fillId="4" borderId="127" xfId="3" applyFont="1" applyFill="1" applyBorder="1" applyAlignment="1">
      <alignment horizontal="left" vertical="center" wrapText="1" indent="1"/>
    </xf>
    <xf numFmtId="0" fontId="12" fillId="4" borderId="128" xfId="3" applyFont="1" applyFill="1" applyBorder="1" applyAlignment="1">
      <alignment horizontal="left" vertical="center" wrapText="1" indent="1"/>
    </xf>
    <xf numFmtId="0" fontId="25" fillId="2" borderId="18" xfId="3" applyFont="1" applyFill="1" applyBorder="1" applyAlignment="1">
      <alignment horizontal="left" vertical="center" wrapText="1" indent="1"/>
    </xf>
    <xf numFmtId="0" fontId="25" fillId="2" borderId="11" xfId="3" applyFont="1" applyFill="1" applyBorder="1" applyAlignment="1">
      <alignment horizontal="left" vertical="center" wrapText="1" indent="1"/>
    </xf>
    <xf numFmtId="0" fontId="25" fillId="2" borderId="19" xfId="3" applyFont="1" applyFill="1" applyBorder="1" applyAlignment="1">
      <alignment horizontal="left" vertical="center" wrapText="1" indent="1"/>
    </xf>
    <xf numFmtId="0" fontId="25" fillId="2" borderId="51" xfId="0" applyFont="1" applyFill="1" applyBorder="1" applyAlignment="1">
      <alignment horizontal="right" vertical="center" indent="1"/>
    </xf>
    <xf numFmtId="3" fontId="13" fillId="5" borderId="51" xfId="0" applyNumberFormat="1" applyFont="1" applyFill="1" applyBorder="1" applyAlignment="1" applyProtection="1">
      <alignment horizontal="left" vertical="center" wrapText="1" indent="1"/>
      <protection locked="0"/>
    </xf>
    <xf numFmtId="3" fontId="3" fillId="5" borderId="51" xfId="2" applyNumberFormat="1" applyFill="1" applyBorder="1" applyAlignment="1" applyProtection="1">
      <alignment horizontal="left" vertical="center" wrapText="1" indent="1"/>
      <protection locked="0"/>
    </xf>
    <xf numFmtId="3" fontId="13" fillId="5" borderId="51" xfId="0" applyNumberFormat="1" applyFont="1" applyFill="1" applyBorder="1" applyAlignment="1" applyProtection="1">
      <alignment horizontal="right" vertical="center" wrapText="1" indent="1"/>
      <protection locked="0"/>
    </xf>
    <xf numFmtId="0" fontId="25" fillId="2" borderId="20" xfId="0" applyFont="1" applyFill="1" applyBorder="1" applyAlignment="1">
      <alignment horizontal="left" vertical="center" wrapText="1" indent="1"/>
    </xf>
    <xf numFmtId="0" fontId="25" fillId="2" borderId="18" xfId="0" applyFont="1" applyFill="1" applyBorder="1" applyAlignment="1">
      <alignment horizontal="left" vertical="center" wrapText="1" indent="1"/>
    </xf>
    <xf numFmtId="166" fontId="13" fillId="5" borderId="39" xfId="0" applyNumberFormat="1" applyFont="1" applyFill="1" applyBorder="1" applyAlignment="1" applyProtection="1">
      <alignment horizontal="left" vertical="center" wrapText="1" indent="1"/>
      <protection locked="0"/>
    </xf>
    <xf numFmtId="166" fontId="13" fillId="5" borderId="23" xfId="0" applyNumberFormat="1" applyFont="1" applyFill="1" applyBorder="1" applyAlignment="1" applyProtection="1">
      <alignment horizontal="left" vertical="center" wrapText="1" indent="1"/>
      <protection locked="0"/>
    </xf>
    <xf numFmtId="166" fontId="13" fillId="5" borderId="88" xfId="0" applyNumberFormat="1" applyFont="1" applyFill="1" applyBorder="1" applyAlignment="1" applyProtection="1">
      <alignment horizontal="left" vertical="center" wrapText="1" indent="1"/>
      <protection locked="0"/>
    </xf>
    <xf numFmtId="166" fontId="13" fillId="5" borderId="25" xfId="0" applyNumberFormat="1" applyFont="1" applyFill="1" applyBorder="1" applyAlignment="1" applyProtection="1">
      <alignment horizontal="left" vertical="center" wrapText="1" indent="1"/>
      <protection locked="0"/>
    </xf>
    <xf numFmtId="166" fontId="13" fillId="5" borderId="8" xfId="0" applyNumberFormat="1" applyFont="1" applyFill="1" applyBorder="1" applyAlignment="1" applyProtection="1">
      <alignment horizontal="left" vertical="center" wrapText="1" indent="1"/>
      <protection locked="0"/>
    </xf>
    <xf numFmtId="166" fontId="13" fillId="5" borderId="32" xfId="0" applyNumberFormat="1" applyFont="1" applyFill="1" applyBorder="1" applyAlignment="1" applyProtection="1">
      <alignment horizontal="left" vertical="center" wrapText="1" indent="1"/>
      <protection locked="0"/>
    </xf>
    <xf numFmtId="49" fontId="3" fillId="5" borderId="3" xfId="2" applyNumberFormat="1" applyFill="1" applyBorder="1" applyAlignment="1" applyProtection="1">
      <alignment horizontal="left" vertical="center" wrapText="1" indent="1"/>
      <protection locked="0"/>
    </xf>
    <xf numFmtId="49" fontId="3" fillId="5" borderId="4" xfId="2" applyNumberFormat="1" applyFill="1" applyBorder="1" applyAlignment="1" applyProtection="1">
      <alignment horizontal="left" vertical="center" wrapText="1" indent="1"/>
      <protection locked="0"/>
    </xf>
    <xf numFmtId="0" fontId="25" fillId="2" borderId="21" xfId="0" applyFont="1" applyFill="1" applyBorder="1" applyAlignment="1">
      <alignment horizontal="left" vertical="center" wrapText="1" indent="1"/>
    </xf>
    <xf numFmtId="0" fontId="25" fillId="2" borderId="30" xfId="0" applyFont="1" applyFill="1" applyBorder="1" applyAlignment="1">
      <alignment horizontal="left" vertical="center" wrapText="1" indent="1"/>
    </xf>
    <xf numFmtId="0" fontId="25" fillId="2" borderId="40" xfId="0" applyFont="1" applyFill="1" applyBorder="1" applyAlignment="1">
      <alignment horizontal="left" vertical="center" wrapText="1" indent="1"/>
    </xf>
    <xf numFmtId="3" fontId="13" fillId="5" borderId="29" xfId="0" applyNumberFormat="1" applyFont="1" applyFill="1" applyBorder="1" applyAlignment="1" applyProtection="1">
      <alignment horizontal="left" vertical="center" wrapText="1" indent="1"/>
      <protection locked="0"/>
    </xf>
    <xf numFmtId="3" fontId="13" fillId="5" borderId="38" xfId="0" applyNumberFormat="1" applyFont="1" applyFill="1" applyBorder="1" applyAlignment="1" applyProtection="1">
      <alignment horizontal="left" vertical="center" wrapText="1" indent="1"/>
      <protection locked="0"/>
    </xf>
    <xf numFmtId="3" fontId="13" fillId="5" borderId="25" xfId="0" applyNumberFormat="1" applyFont="1" applyFill="1" applyBorder="1" applyAlignment="1" applyProtection="1">
      <alignment horizontal="left" vertical="center" wrapText="1" indent="1"/>
      <protection locked="0"/>
    </xf>
    <xf numFmtId="3" fontId="13" fillId="5" borderId="32" xfId="0" applyNumberFormat="1" applyFont="1" applyFill="1" applyBorder="1" applyAlignment="1" applyProtection="1">
      <alignment horizontal="left" vertical="center" wrapText="1" indent="1"/>
      <protection locked="0"/>
    </xf>
    <xf numFmtId="3" fontId="3" fillId="5" borderId="28" xfId="2" applyNumberFormat="1" applyFill="1" applyBorder="1" applyAlignment="1" applyProtection="1">
      <alignment horizontal="left" vertical="center" wrapText="1" indent="1"/>
      <protection locked="0"/>
    </xf>
    <xf numFmtId="3" fontId="13" fillId="5" borderId="102" xfId="0" applyNumberFormat="1" applyFont="1" applyFill="1" applyBorder="1" applyAlignment="1" applyProtection="1">
      <alignment horizontal="left" vertical="center" wrapText="1" indent="1"/>
      <protection locked="0"/>
    </xf>
    <xf numFmtId="0" fontId="25" fillId="2" borderId="66" xfId="0" applyFont="1" applyFill="1" applyBorder="1" applyAlignment="1">
      <alignment horizontal="left" vertical="center" wrapText="1" indent="1"/>
    </xf>
    <xf numFmtId="3" fontId="13" fillId="5" borderId="94" xfId="0" applyNumberFormat="1" applyFont="1" applyFill="1" applyBorder="1" applyAlignment="1" applyProtection="1">
      <alignment horizontal="left" vertical="center" wrapText="1" indent="1"/>
      <protection locked="0"/>
    </xf>
    <xf numFmtId="3" fontId="13" fillId="5" borderId="95" xfId="0" applyNumberFormat="1" applyFont="1" applyFill="1" applyBorder="1" applyAlignment="1" applyProtection="1">
      <alignment horizontal="left" vertical="center" wrapText="1" indent="1"/>
      <protection locked="0"/>
    </xf>
    <xf numFmtId="3" fontId="13" fillId="5" borderId="92" xfId="0" applyNumberFormat="1" applyFont="1" applyFill="1" applyBorder="1" applyAlignment="1" applyProtection="1">
      <alignment horizontal="left" vertical="center" wrapText="1" indent="1"/>
      <protection locked="0"/>
    </xf>
    <xf numFmtId="3" fontId="13" fillId="5" borderId="31" xfId="0" applyNumberFormat="1" applyFont="1" applyFill="1" applyBorder="1" applyAlignment="1" applyProtection="1">
      <alignment horizontal="left" vertical="center" wrapText="1" indent="1"/>
      <protection locked="0"/>
    </xf>
    <xf numFmtId="3" fontId="3" fillId="5" borderId="86" xfId="2" applyNumberFormat="1" applyFill="1" applyBorder="1" applyAlignment="1" applyProtection="1">
      <alignment horizontal="left" vertical="center" wrapText="1" indent="1"/>
      <protection locked="0"/>
    </xf>
    <xf numFmtId="3" fontId="13" fillId="5" borderId="33" xfId="0" applyNumberFormat="1" applyFont="1" applyFill="1" applyBorder="1" applyAlignment="1" applyProtection="1">
      <alignment horizontal="left" vertical="center" wrapText="1" indent="1"/>
      <protection locked="0"/>
    </xf>
    <xf numFmtId="0" fontId="24" fillId="67" borderId="14" xfId="0" applyFont="1" applyFill="1" applyBorder="1" applyAlignment="1">
      <alignment horizontal="left" vertical="center" wrapText="1" indent="1"/>
    </xf>
    <xf numFmtId="0" fontId="24" fillId="67" borderId="15" xfId="0" applyFont="1" applyFill="1" applyBorder="1" applyAlignment="1">
      <alignment horizontal="left" vertical="center" wrapText="1" indent="1"/>
    </xf>
    <xf numFmtId="0" fontId="24" fillId="67" borderId="31" xfId="0" applyFont="1" applyFill="1" applyBorder="1" applyAlignment="1">
      <alignment horizontal="left" vertical="center" wrapText="1" indent="1"/>
    </xf>
    <xf numFmtId="0" fontId="28" fillId="5" borderId="18" xfId="0" applyFont="1" applyFill="1" applyBorder="1" applyAlignment="1">
      <alignment horizontal="left" vertical="center" wrapText="1" indent="1"/>
    </xf>
    <xf numFmtId="0" fontId="28" fillId="5" borderId="11" xfId="0" applyFont="1" applyFill="1" applyBorder="1" applyAlignment="1">
      <alignment horizontal="left" vertical="center" wrapText="1" indent="1"/>
    </xf>
    <xf numFmtId="0" fontId="28" fillId="5" borderId="19" xfId="0" applyFont="1" applyFill="1" applyBorder="1" applyAlignment="1">
      <alignment horizontal="left" vertical="center" wrapText="1" indent="1"/>
    </xf>
    <xf numFmtId="0" fontId="13" fillId="2" borderId="38" xfId="1" applyFont="1" applyFill="1" applyBorder="1" applyAlignment="1">
      <alignment horizontal="right" vertical="center" wrapText="1" indent="1"/>
    </xf>
    <xf numFmtId="0" fontId="13" fillId="2" borderId="38" xfId="1" applyFont="1" applyFill="1" applyBorder="1" applyAlignment="1">
      <alignment horizontal="right" vertical="center" indent="1"/>
    </xf>
    <xf numFmtId="0" fontId="24" fillId="9" borderId="9" xfId="0" applyFont="1" applyFill="1" applyBorder="1" applyAlignment="1">
      <alignment horizontal="left" vertical="center" indent="1"/>
    </xf>
    <xf numFmtId="0" fontId="25" fillId="9" borderId="34" xfId="0" applyFont="1" applyFill="1" applyBorder="1" applyAlignment="1">
      <alignment horizontal="left" vertical="center" indent="1"/>
    </xf>
    <xf numFmtId="0" fontId="25" fillId="9" borderId="35" xfId="0" applyFont="1" applyFill="1" applyBorder="1" applyAlignment="1">
      <alignment horizontal="left" vertical="center" indent="1"/>
    </xf>
    <xf numFmtId="0" fontId="45" fillId="5" borderId="25" xfId="0" applyFont="1" applyFill="1" applyBorder="1" applyAlignment="1" applyProtection="1">
      <alignment horizontal="left" vertical="center" wrapText="1" indent="1"/>
      <protection locked="0"/>
    </xf>
    <xf numFmtId="0" fontId="13" fillId="5" borderId="8" xfId="0" applyFont="1" applyFill="1" applyBorder="1" applyAlignment="1" applyProtection="1">
      <alignment horizontal="left" vertical="center" wrapText="1" indent="1"/>
      <protection locked="0"/>
    </xf>
    <xf numFmtId="0" fontId="13" fillId="5" borderId="32" xfId="0" applyFont="1" applyFill="1" applyBorder="1" applyAlignment="1" applyProtection="1">
      <alignment horizontal="left" vertical="center" wrapText="1" indent="1"/>
      <protection locked="0"/>
    </xf>
    <xf numFmtId="0" fontId="25" fillId="9" borderId="3" xfId="0" applyFont="1" applyFill="1" applyBorder="1" applyAlignment="1">
      <alignment horizontal="left" vertical="center" wrapText="1" indent="1"/>
    </xf>
    <xf numFmtId="0" fontId="25" fillId="9" borderId="4" xfId="0" applyFont="1" applyFill="1" applyBorder="1" applyAlignment="1">
      <alignment horizontal="left" vertical="center" wrapText="1" indent="1"/>
    </xf>
    <xf numFmtId="0" fontId="25" fillId="9" borderId="29" xfId="0" applyFont="1" applyFill="1" applyBorder="1" applyAlignment="1">
      <alignment horizontal="left" vertical="center" wrapText="1" indent="1"/>
    </xf>
    <xf numFmtId="0" fontId="25" fillId="9" borderId="42" xfId="0" applyFont="1" applyFill="1" applyBorder="1" applyAlignment="1">
      <alignment horizontal="left" vertical="center" wrapText="1" indent="1"/>
    </xf>
    <xf numFmtId="0" fontId="25" fillId="2" borderId="18" xfId="1" applyFont="1" applyFill="1" applyBorder="1" applyAlignment="1">
      <alignment horizontal="left" vertical="center" wrapText="1" indent="1"/>
    </xf>
    <xf numFmtId="0" fontId="25" fillId="2" borderId="11" xfId="1" applyFont="1" applyFill="1" applyBorder="1" applyAlignment="1">
      <alignment horizontal="left" vertical="center" wrapText="1" indent="1"/>
    </xf>
    <xf numFmtId="0" fontId="25" fillId="2" borderId="19" xfId="1" applyFont="1" applyFill="1" applyBorder="1" applyAlignment="1">
      <alignment horizontal="left" vertical="center" wrapText="1" indent="1"/>
    </xf>
    <xf numFmtId="0" fontId="14" fillId="11" borderId="21" xfId="0" applyFont="1" applyFill="1" applyBorder="1" applyAlignment="1">
      <alignment horizontal="left" vertical="center" wrapText="1" indent="1"/>
    </xf>
    <xf numFmtId="0" fontId="14" fillId="11" borderId="16" xfId="0" applyFont="1" applyFill="1" applyBorder="1" applyAlignment="1">
      <alignment horizontal="left" vertical="center" wrapText="1" indent="1"/>
    </xf>
    <xf numFmtId="0" fontId="14" fillId="11" borderId="22" xfId="0" applyFont="1" applyFill="1" applyBorder="1" applyAlignment="1">
      <alignment horizontal="left" vertical="center" wrapText="1" indent="1"/>
    </xf>
    <xf numFmtId="0" fontId="12" fillId="8" borderId="126" xfId="1" applyFont="1" applyFill="1" applyBorder="1" applyAlignment="1">
      <alignment horizontal="left" vertical="center" indent="1"/>
    </xf>
    <xf numFmtId="0" fontId="12" fillId="8" borderId="127" xfId="1" applyFont="1" applyFill="1" applyBorder="1" applyAlignment="1">
      <alignment horizontal="left" vertical="center" indent="1"/>
    </xf>
    <xf numFmtId="0" fontId="12" fillId="8" borderId="128" xfId="1" applyFont="1" applyFill="1" applyBorder="1" applyAlignment="1">
      <alignment horizontal="left" vertical="center" indent="1"/>
    </xf>
    <xf numFmtId="0" fontId="13" fillId="2" borderId="54" xfId="1" applyFont="1" applyFill="1" applyBorder="1" applyAlignment="1">
      <alignment horizontal="right" vertical="center" indent="1"/>
    </xf>
    <xf numFmtId="0" fontId="1" fillId="2" borderId="44" xfId="0" applyFont="1" applyFill="1" applyBorder="1" applyAlignment="1">
      <alignment horizontal="center"/>
    </xf>
    <xf numFmtId="0" fontId="1" fillId="2" borderId="45" xfId="0" applyFont="1" applyFill="1" applyBorder="1" applyAlignment="1">
      <alignment horizontal="center"/>
    </xf>
    <xf numFmtId="0" fontId="1" fillId="2" borderId="46" xfId="0" applyFont="1" applyFill="1" applyBorder="1" applyAlignment="1">
      <alignment horizontal="center"/>
    </xf>
    <xf numFmtId="0" fontId="25" fillId="9" borderId="3" xfId="0" applyFont="1" applyFill="1" applyBorder="1" applyAlignment="1">
      <alignment horizontal="left" vertical="center"/>
    </xf>
    <xf numFmtId="0" fontId="25" fillId="9" borderId="4" xfId="0" applyFont="1" applyFill="1" applyBorder="1" applyAlignment="1">
      <alignment horizontal="left" vertical="center"/>
    </xf>
    <xf numFmtId="0" fontId="25" fillId="9" borderId="29" xfId="0" applyFont="1" applyFill="1" applyBorder="1" applyAlignment="1">
      <alignment horizontal="left" vertical="center"/>
    </xf>
    <xf numFmtId="0" fontId="25" fillId="9" borderId="42" xfId="0" applyFont="1" applyFill="1" applyBorder="1" applyAlignment="1">
      <alignment horizontal="left" vertical="center"/>
    </xf>
    <xf numFmtId="0" fontId="24" fillId="9" borderId="34" xfId="0" applyFont="1" applyFill="1" applyBorder="1" applyAlignment="1">
      <alignment horizontal="left" vertical="center" indent="1"/>
    </xf>
    <xf numFmtId="0" fontId="13" fillId="9" borderId="34" xfId="0" applyFont="1" applyFill="1" applyBorder="1" applyAlignment="1">
      <alignment horizontal="left" vertical="center" indent="1"/>
    </xf>
    <xf numFmtId="0" fontId="13" fillId="9" borderId="35" xfId="0" applyFont="1" applyFill="1" applyBorder="1" applyAlignment="1">
      <alignment horizontal="left" vertical="center" indent="1"/>
    </xf>
    <xf numFmtId="0" fontId="25" fillId="9" borderId="3" xfId="0" applyFont="1" applyFill="1" applyBorder="1" applyAlignment="1">
      <alignment horizontal="left" vertical="center" wrapText="1"/>
    </xf>
    <xf numFmtId="0" fontId="25" fillId="9" borderId="25" xfId="0" applyFont="1" applyFill="1" applyBorder="1" applyAlignment="1">
      <alignment horizontal="left" vertical="center" wrapText="1" indent="1"/>
    </xf>
    <xf numFmtId="0" fontId="25" fillId="9" borderId="8" xfId="0" applyFont="1" applyFill="1" applyBorder="1" applyAlignment="1">
      <alignment horizontal="left" vertical="center" wrapText="1" indent="1"/>
    </xf>
    <xf numFmtId="0" fontId="25" fillId="9" borderId="10" xfId="0" applyFont="1" applyFill="1" applyBorder="1" applyAlignment="1">
      <alignment horizontal="left" vertical="center" wrapText="1" indent="1"/>
    </xf>
    <xf numFmtId="0" fontId="25" fillId="9" borderId="7" xfId="0" applyFont="1" applyFill="1" applyBorder="1" applyAlignment="1">
      <alignment horizontal="left" vertical="center" wrapText="1" indent="3"/>
    </xf>
    <xf numFmtId="0" fontId="25" fillId="9" borderId="8" xfId="0" applyFont="1" applyFill="1" applyBorder="1" applyAlignment="1">
      <alignment horizontal="left" vertical="center" wrapText="1" indent="3"/>
    </xf>
    <xf numFmtId="0" fontId="25" fillId="9" borderId="32" xfId="0" applyFont="1" applyFill="1" applyBorder="1" applyAlignment="1">
      <alignment horizontal="left" vertical="center" wrapText="1" indent="3"/>
    </xf>
    <xf numFmtId="0" fontId="25" fillId="9" borderId="58" xfId="0" applyFont="1" applyFill="1" applyBorder="1" applyAlignment="1">
      <alignment horizontal="left" vertical="center" wrapText="1" indent="3"/>
    </xf>
    <xf numFmtId="0" fontId="25" fillId="9" borderId="27" xfId="0" applyFont="1" applyFill="1" applyBorder="1" applyAlignment="1">
      <alignment horizontal="left" vertical="center" wrapText="1" indent="3"/>
    </xf>
    <xf numFmtId="0" fontId="25" fillId="9" borderId="102" xfId="0" applyFont="1" applyFill="1" applyBorder="1" applyAlignment="1">
      <alignment horizontal="left" vertical="center" wrapText="1" indent="3"/>
    </xf>
    <xf numFmtId="0" fontId="25" fillId="9" borderId="9" xfId="0" applyFont="1" applyFill="1" applyBorder="1" applyAlignment="1">
      <alignment horizontal="left" vertical="center" indent="1"/>
    </xf>
    <xf numFmtId="0" fontId="25" fillId="9" borderId="11" xfId="0" applyFont="1" applyFill="1" applyBorder="1" applyAlignment="1">
      <alignment horizontal="left" vertical="center" indent="1"/>
    </xf>
    <xf numFmtId="0" fontId="13" fillId="9" borderId="11" xfId="0" applyFont="1" applyFill="1" applyBorder="1" applyAlignment="1">
      <alignment horizontal="left" vertical="center" indent="1"/>
    </xf>
    <xf numFmtId="0" fontId="13" fillId="9" borderId="19" xfId="0" applyFont="1" applyFill="1" applyBorder="1" applyAlignment="1">
      <alignment horizontal="left" vertical="center" indent="1"/>
    </xf>
    <xf numFmtId="0" fontId="25" fillId="9" borderId="28" xfId="0" applyFont="1" applyFill="1" applyBorder="1" applyAlignment="1">
      <alignment horizontal="left" vertical="center" wrapText="1" indent="1"/>
    </xf>
    <xf numFmtId="0" fontId="25" fillId="9" borderId="27" xfId="0" applyFont="1" applyFill="1" applyBorder="1" applyAlignment="1">
      <alignment horizontal="left" vertical="center" wrapText="1" indent="1"/>
    </xf>
    <xf numFmtId="0" fontId="25" fillId="9" borderId="102" xfId="0" applyFont="1" applyFill="1" applyBorder="1" applyAlignment="1">
      <alignment horizontal="left" vertical="center" wrapText="1" indent="1"/>
    </xf>
    <xf numFmtId="0" fontId="25" fillId="2" borderId="138" xfId="1" applyFont="1" applyFill="1" applyBorder="1" applyAlignment="1">
      <alignment horizontal="left" vertical="center" wrapText="1" indent="1"/>
    </xf>
    <xf numFmtId="0" fontId="25" fillId="2" borderId="129" xfId="1" applyFont="1" applyFill="1" applyBorder="1" applyAlignment="1">
      <alignment horizontal="left" vertical="center" wrapText="1" indent="1"/>
    </xf>
    <xf numFmtId="0" fontId="25" fillId="2" borderId="0" xfId="1" applyFont="1" applyFill="1" applyAlignment="1">
      <alignment horizontal="left" vertical="center" wrapText="1" indent="1"/>
    </xf>
    <xf numFmtId="0" fontId="28" fillId="5" borderId="20" xfId="0" applyFont="1" applyFill="1" applyBorder="1" applyAlignment="1">
      <alignment horizontal="left" vertical="center" wrapText="1" indent="1"/>
    </xf>
    <xf numFmtId="0" fontId="28" fillId="5" borderId="0" xfId="0" applyFont="1" applyFill="1" applyAlignment="1">
      <alignment horizontal="left" vertical="center" wrapText="1" indent="1"/>
    </xf>
    <xf numFmtId="0" fontId="24" fillId="9" borderId="97" xfId="0" applyFont="1" applyFill="1" applyBorder="1" applyAlignment="1">
      <alignment horizontal="left" vertical="center" indent="1"/>
    </xf>
    <xf numFmtId="0" fontId="13" fillId="9" borderId="97" xfId="0" applyFont="1" applyFill="1" applyBorder="1" applyAlignment="1">
      <alignment horizontal="left" vertical="center" indent="1"/>
    </xf>
    <xf numFmtId="0" fontId="13" fillId="9" borderId="125" xfId="0" applyFont="1" applyFill="1" applyBorder="1" applyAlignment="1">
      <alignment horizontal="left" vertical="center" indent="1"/>
    </xf>
    <xf numFmtId="0" fontId="3" fillId="9" borderId="20" xfId="2" applyFill="1" applyBorder="1" applyAlignment="1" applyProtection="1">
      <alignment horizontal="left" vertical="center" indent="1"/>
      <protection locked="0"/>
    </xf>
    <xf numFmtId="0" fontId="3" fillId="9" borderId="0" xfId="2" applyFill="1" applyBorder="1" applyAlignment="1" applyProtection="1">
      <alignment horizontal="left" vertical="center" indent="1"/>
      <protection locked="0"/>
    </xf>
    <xf numFmtId="0" fontId="25" fillId="9" borderId="120" xfId="0" applyFont="1" applyFill="1" applyBorder="1" applyAlignment="1">
      <alignment horizontal="left" vertical="center" wrapText="1" indent="3"/>
    </xf>
    <xf numFmtId="0" fontId="25" fillId="9" borderId="121" xfId="0" applyFont="1" applyFill="1" applyBorder="1" applyAlignment="1">
      <alignment horizontal="left" vertical="center" wrapText="1" indent="3"/>
    </xf>
    <xf numFmtId="0" fontId="25" fillId="9" borderId="122" xfId="0" applyFont="1" applyFill="1" applyBorder="1" applyAlignment="1">
      <alignment horizontal="left" vertical="center" wrapText="1" indent="3"/>
    </xf>
    <xf numFmtId="0" fontId="28" fillId="6" borderId="12" xfId="0" applyFont="1" applyFill="1" applyBorder="1" applyAlignment="1">
      <alignment horizontal="left" vertical="center" wrapText="1" indent="3"/>
    </xf>
    <xf numFmtId="0" fontId="28" fillId="6" borderId="13" xfId="0" applyFont="1" applyFill="1" applyBorder="1" applyAlignment="1">
      <alignment horizontal="left" vertical="center" wrapText="1" indent="3"/>
    </xf>
    <xf numFmtId="0" fontId="25" fillId="9" borderId="16" xfId="0" applyFont="1" applyFill="1" applyBorder="1" applyAlignment="1">
      <alignment horizontal="left" vertical="center" indent="1"/>
    </xf>
    <xf numFmtId="0" fontId="13" fillId="9" borderId="16" xfId="0" applyFont="1" applyFill="1" applyBorder="1" applyAlignment="1">
      <alignment horizontal="left" vertical="center" indent="1"/>
    </xf>
    <xf numFmtId="0" fontId="13" fillId="9" borderId="22" xfId="0" applyFont="1" applyFill="1" applyBorder="1" applyAlignment="1">
      <alignment horizontal="left" vertical="center" indent="1"/>
    </xf>
    <xf numFmtId="0" fontId="25" fillId="9" borderId="29" xfId="0" applyFont="1" applyFill="1" applyBorder="1" applyAlignment="1">
      <alignment horizontal="left" vertical="center" indent="1"/>
    </xf>
    <xf numFmtId="0" fontId="25" fillId="9" borderId="42" xfId="0" applyFont="1" applyFill="1" applyBorder="1" applyAlignment="1">
      <alignment horizontal="left" vertical="center" indent="1"/>
    </xf>
    <xf numFmtId="0" fontId="25" fillId="9" borderId="3" xfId="0" applyFont="1" applyFill="1" applyBorder="1" applyAlignment="1">
      <alignment horizontal="left" vertical="center" indent="1"/>
    </xf>
    <xf numFmtId="0" fontId="25" fillId="9" borderId="4" xfId="0" applyFont="1" applyFill="1" applyBorder="1" applyAlignment="1">
      <alignment horizontal="left" vertical="center" indent="1"/>
    </xf>
    <xf numFmtId="0" fontId="45" fillId="9" borderId="24" xfId="0" applyFont="1" applyFill="1" applyBorder="1" applyAlignment="1">
      <alignment horizontal="left" vertical="center" wrapText="1" indent="3"/>
    </xf>
    <xf numFmtId="0" fontId="45" fillId="9" borderId="23" xfId="0" applyFont="1" applyFill="1" applyBorder="1" applyAlignment="1">
      <alignment horizontal="left" vertical="center" wrapText="1" indent="3"/>
    </xf>
    <xf numFmtId="0" fontId="45" fillId="9" borderId="8" xfId="0" applyFont="1" applyFill="1" applyBorder="1" applyAlignment="1">
      <alignment horizontal="left" vertical="center" wrapText="1" indent="3"/>
    </xf>
    <xf numFmtId="0" fontId="45" fillId="9" borderId="10" xfId="0" applyFont="1" applyFill="1" applyBorder="1" applyAlignment="1">
      <alignment horizontal="left" vertical="center" wrapText="1" indent="3"/>
    </xf>
    <xf numFmtId="9" fontId="17" fillId="7" borderId="34" xfId="0" applyNumberFormat="1" applyFont="1" applyFill="1" applyBorder="1" applyAlignment="1">
      <alignment horizontal="center" vertical="center"/>
    </xf>
    <xf numFmtId="9" fontId="17" fillId="7" borderId="35" xfId="0" applyNumberFormat="1" applyFont="1" applyFill="1" applyBorder="1" applyAlignment="1">
      <alignment horizontal="center" vertical="center"/>
    </xf>
    <xf numFmtId="0" fontId="24" fillId="67" borderId="21" xfId="0" applyFont="1" applyFill="1" applyBorder="1" applyAlignment="1">
      <alignment horizontal="left" vertical="center" wrapText="1" indent="1"/>
    </xf>
    <xf numFmtId="0" fontId="24" fillId="67" borderId="16" xfId="0" applyFont="1" applyFill="1" applyBorder="1" applyAlignment="1">
      <alignment horizontal="left" vertical="center" wrapText="1" indent="1"/>
    </xf>
    <xf numFmtId="0" fontId="78" fillId="2" borderId="20" xfId="1" applyFont="1" applyFill="1" applyBorder="1" applyAlignment="1">
      <alignment horizontal="left" vertical="center" wrapText="1" indent="1"/>
    </xf>
    <xf numFmtId="0" fontId="78" fillId="2" borderId="0" xfId="1" applyFont="1" applyFill="1" applyAlignment="1">
      <alignment horizontal="left" vertical="center" wrapText="1" indent="1"/>
    </xf>
    <xf numFmtId="0" fontId="24" fillId="67" borderId="22" xfId="0" applyFont="1" applyFill="1" applyBorder="1" applyAlignment="1">
      <alignment horizontal="left" vertical="center" wrapText="1" indent="1"/>
    </xf>
    <xf numFmtId="0" fontId="25" fillId="9" borderId="12" xfId="0" applyFont="1" applyFill="1" applyBorder="1" applyAlignment="1">
      <alignment horizontal="left" vertical="center" wrapText="1" indent="3"/>
    </xf>
    <xf numFmtId="0" fontId="25" fillId="9" borderId="13" xfId="0" applyFont="1" applyFill="1" applyBorder="1" applyAlignment="1">
      <alignment horizontal="left" vertical="center" wrapText="1" indent="3"/>
    </xf>
    <xf numFmtId="0" fontId="25" fillId="9" borderId="33" xfId="0" applyFont="1" applyFill="1" applyBorder="1" applyAlignment="1">
      <alignment horizontal="left" vertical="center" wrapText="1" indent="3"/>
    </xf>
    <xf numFmtId="0" fontId="25" fillId="2" borderId="9" xfId="1" applyFont="1" applyFill="1" applyBorder="1" applyAlignment="1">
      <alignment horizontal="left" vertical="center" wrapText="1" indent="1"/>
    </xf>
    <xf numFmtId="0" fontId="25" fillId="2" borderId="34" xfId="1" applyFont="1" applyFill="1" applyBorder="1" applyAlignment="1">
      <alignment horizontal="left" vertical="center" wrapText="1" indent="1"/>
    </xf>
    <xf numFmtId="0" fontId="25" fillId="2" borderId="35" xfId="1" applyFont="1" applyFill="1" applyBorder="1" applyAlignment="1">
      <alignment horizontal="left" vertical="center" wrapText="1" indent="1"/>
    </xf>
    <xf numFmtId="0" fontId="25" fillId="9" borderId="7" xfId="0" applyFont="1" applyFill="1" applyBorder="1" applyAlignment="1">
      <alignment horizontal="right" vertical="center" wrapText="1" indent="3"/>
    </xf>
    <xf numFmtId="0" fontId="25" fillId="9" borderId="8" xfId="0" applyFont="1" applyFill="1" applyBorder="1" applyAlignment="1">
      <alignment horizontal="right" vertical="center" wrapText="1" indent="3"/>
    </xf>
    <xf numFmtId="0" fontId="25" fillId="9" borderId="32" xfId="0" applyFont="1" applyFill="1" applyBorder="1" applyAlignment="1">
      <alignment horizontal="right" vertical="center" wrapText="1" indent="3"/>
    </xf>
    <xf numFmtId="0" fontId="28" fillId="6" borderId="18" xfId="0" applyFont="1" applyFill="1" applyBorder="1" applyAlignment="1">
      <alignment horizontal="left" vertical="center" wrapText="1" indent="3"/>
    </xf>
    <xf numFmtId="0" fontId="28" fillId="6" borderId="11" xfId="0" applyFont="1" applyFill="1" applyBorder="1" applyAlignment="1">
      <alignment horizontal="left" vertical="center" wrapText="1" indent="3"/>
    </xf>
    <xf numFmtId="0" fontId="24" fillId="9" borderId="9" xfId="0" applyFont="1" applyFill="1" applyBorder="1" applyAlignment="1">
      <alignment horizontal="right" vertical="center" indent="1"/>
    </xf>
    <xf numFmtId="0" fontId="24" fillId="9" borderId="34" xfId="0" applyFont="1" applyFill="1" applyBorder="1" applyAlignment="1">
      <alignment horizontal="right" vertical="center" indent="1"/>
    </xf>
    <xf numFmtId="0" fontId="67" fillId="22" borderId="69" xfId="10" applyFont="1" applyFill="1" applyBorder="1" applyAlignment="1">
      <alignment horizontal="left" vertical="center" wrapText="1" indent="1"/>
    </xf>
    <xf numFmtId="0" fontId="66" fillId="0" borderId="70" xfId="10" applyFont="1" applyBorder="1" applyAlignment="1">
      <alignment horizontal="left" wrapText="1" indent="1"/>
    </xf>
    <xf numFmtId="0" fontId="66" fillId="0" borderId="103" xfId="10" applyFont="1" applyBorder="1" applyAlignment="1">
      <alignment horizontal="left" wrapText="1" indent="1"/>
    </xf>
    <xf numFmtId="0" fontId="3" fillId="2" borderId="69" xfId="2" applyFill="1" applyBorder="1" applyAlignment="1">
      <alignment horizontal="left" vertical="center" indent="1"/>
    </xf>
    <xf numFmtId="0" fontId="3" fillId="2" borderId="70" xfId="2" applyFill="1" applyBorder="1" applyAlignment="1">
      <alignment horizontal="left" vertical="center" indent="1"/>
    </xf>
    <xf numFmtId="0" fontId="7" fillId="22" borderId="105" xfId="11" applyFont="1" applyFill="1" applyBorder="1" applyAlignment="1">
      <alignment horizontal="left" vertical="center" wrapText="1" indent="1"/>
    </xf>
    <xf numFmtId="0" fontId="7" fillId="22" borderId="106" xfId="11" applyFont="1" applyFill="1" applyBorder="1" applyAlignment="1">
      <alignment horizontal="left" vertical="center" wrapText="1" indent="1"/>
    </xf>
    <xf numFmtId="0" fontId="7" fillId="22" borderId="110" xfId="11" applyFont="1" applyFill="1" applyBorder="1" applyAlignment="1">
      <alignment horizontal="left" vertical="center" wrapText="1" indent="1"/>
    </xf>
    <xf numFmtId="0" fontId="67" fillId="22" borderId="105" xfId="11" applyFont="1" applyFill="1" applyBorder="1" applyAlignment="1">
      <alignment horizontal="left" vertical="center" wrapText="1" indent="1"/>
    </xf>
    <xf numFmtId="0" fontId="24" fillId="67" borderId="115" xfId="0" applyFont="1" applyFill="1" applyBorder="1" applyAlignment="1">
      <alignment horizontal="left" vertical="center" wrapText="1" indent="1"/>
    </xf>
    <xf numFmtId="0" fontId="24" fillId="67" borderId="116" xfId="0" applyFont="1" applyFill="1" applyBorder="1" applyAlignment="1">
      <alignment horizontal="left" vertical="center" wrapText="1" indent="1"/>
    </xf>
    <xf numFmtId="0" fontId="24" fillId="67" borderId="117" xfId="0" applyFont="1" applyFill="1" applyBorder="1" applyAlignment="1">
      <alignment horizontal="left" vertical="center" wrapText="1" indent="1"/>
    </xf>
    <xf numFmtId="0" fontId="28" fillId="5" borderId="12" xfId="0" applyFont="1" applyFill="1" applyBorder="1" applyAlignment="1">
      <alignment horizontal="left" vertical="center" wrapText="1" indent="1"/>
    </xf>
    <xf numFmtId="0" fontId="28" fillId="5" borderId="13" xfId="0" applyFont="1" applyFill="1" applyBorder="1" applyAlignment="1">
      <alignment horizontal="left" vertical="center" wrapText="1" indent="1"/>
    </xf>
    <xf numFmtId="0" fontId="28" fillId="5" borderId="33" xfId="0" applyFont="1" applyFill="1" applyBorder="1" applyAlignment="1">
      <alignment horizontal="left" vertical="center" wrapText="1" indent="1"/>
    </xf>
    <xf numFmtId="0" fontId="65" fillId="68" borderId="126" xfId="10" applyFont="1" applyFill="1" applyBorder="1" applyAlignment="1">
      <alignment horizontal="left" vertical="center" indent="1"/>
    </xf>
    <xf numFmtId="0" fontId="65" fillId="68" borderId="127" xfId="10" applyFont="1" applyFill="1" applyBorder="1" applyAlignment="1">
      <alignment horizontal="left" vertical="center" indent="1"/>
    </xf>
    <xf numFmtId="0" fontId="65" fillId="68" borderId="128" xfId="10" applyFont="1" applyFill="1" applyBorder="1" applyAlignment="1">
      <alignment horizontal="left" vertical="center" indent="1"/>
    </xf>
    <xf numFmtId="0" fontId="7" fillId="22" borderId="0" xfId="11" applyFont="1" applyFill="1" applyAlignment="1">
      <alignment horizontal="left" vertical="center" wrapText="1" indent="1"/>
    </xf>
    <xf numFmtId="0" fontId="73" fillId="65" borderId="69" xfId="10" applyFont="1" applyFill="1" applyBorder="1" applyAlignment="1">
      <alignment horizontal="left" vertical="center" indent="1"/>
    </xf>
    <xf numFmtId="0" fontId="74" fillId="65" borderId="70" xfId="10" applyFont="1" applyFill="1" applyBorder="1" applyAlignment="1">
      <alignment horizontal="left" vertical="center" indent="1"/>
    </xf>
    <xf numFmtId="0" fontId="7" fillId="22" borderId="111" xfId="11" applyFont="1" applyFill="1" applyBorder="1" applyAlignment="1">
      <alignment horizontal="left" vertical="center" wrapText="1" indent="1"/>
    </xf>
    <xf numFmtId="0" fontId="66" fillId="0" borderId="112" xfId="11" applyFont="1" applyBorder="1" applyAlignment="1">
      <alignment horizontal="left" vertical="center" wrapText="1" indent="1"/>
    </xf>
    <xf numFmtId="0" fontId="66" fillId="0" borderId="113" xfId="11" applyFont="1" applyBorder="1" applyAlignment="1">
      <alignment horizontal="left" vertical="center" wrapText="1" indent="1"/>
    </xf>
    <xf numFmtId="0" fontId="7" fillId="22" borderId="131" xfId="11" applyFont="1" applyFill="1" applyBorder="1" applyAlignment="1">
      <alignment horizontal="left" vertical="center" wrapText="1" indent="1"/>
    </xf>
    <xf numFmtId="0" fontId="66" fillId="0" borderId="132" xfId="11" applyFont="1" applyBorder="1" applyAlignment="1">
      <alignment horizontal="left" vertical="center" wrapText="1" indent="1"/>
    </xf>
    <xf numFmtId="0" fontId="66" fillId="0" borderId="133" xfId="11" applyFont="1" applyBorder="1" applyAlignment="1">
      <alignment horizontal="left" vertical="center" wrapText="1" indent="1"/>
    </xf>
    <xf numFmtId="0" fontId="67" fillId="69" borderId="67" xfId="10" applyFont="1" applyFill="1" applyBorder="1" applyAlignment="1">
      <alignment horizontal="left" vertical="center" wrapText="1" indent="1"/>
    </xf>
    <xf numFmtId="0" fontId="66" fillId="11" borderId="61" xfId="10" applyFont="1" applyFill="1" applyBorder="1" applyAlignment="1">
      <alignment horizontal="left" vertical="center" wrapText="1" indent="1"/>
    </xf>
    <xf numFmtId="0" fontId="66" fillId="11" borderId="68" xfId="10" applyFont="1" applyFill="1" applyBorder="1" applyAlignment="1">
      <alignment horizontal="left" vertical="center" wrapText="1" indent="1"/>
    </xf>
    <xf numFmtId="0" fontId="7" fillId="22" borderId="105" xfId="10" applyFont="1" applyFill="1" applyBorder="1" applyAlignment="1">
      <alignment horizontal="left" vertical="center" wrapText="1" indent="1"/>
    </xf>
    <xf numFmtId="0" fontId="66" fillId="0" borderId="106" xfId="10" applyFont="1" applyBorder="1" applyAlignment="1">
      <alignment horizontal="left" vertical="center" wrapText="1" indent="1"/>
    </xf>
    <xf numFmtId="0" fontId="66" fillId="0" borderId="110" xfId="10" applyFont="1" applyBorder="1" applyAlignment="1">
      <alignment horizontal="left" vertical="center" wrapText="1" indent="1"/>
    </xf>
    <xf numFmtId="0" fontId="7" fillId="22" borderId="135" xfId="10" applyFont="1" applyFill="1" applyBorder="1" applyAlignment="1">
      <alignment horizontal="left" vertical="center" wrapText="1" indent="1"/>
    </xf>
    <xf numFmtId="0" fontId="66" fillId="0" borderId="136" xfId="10" applyFont="1" applyBorder="1" applyAlignment="1">
      <alignment horizontal="left" vertical="center" wrapText="1" indent="1"/>
    </xf>
    <xf numFmtId="0" fontId="66" fillId="0" borderId="137" xfId="10" applyFont="1" applyBorder="1" applyAlignment="1">
      <alignment horizontal="left" vertical="center" wrapText="1" indent="1"/>
    </xf>
    <xf numFmtId="0" fontId="12" fillId="12" borderId="126" xfId="1" applyFont="1" applyFill="1" applyBorder="1" applyAlignment="1">
      <alignment horizontal="left" vertical="center" indent="1"/>
    </xf>
    <xf numFmtId="0" fontId="12" fillId="12" borderId="127" xfId="1" applyFont="1" applyFill="1" applyBorder="1" applyAlignment="1">
      <alignment horizontal="left" vertical="center" indent="1"/>
    </xf>
    <xf numFmtId="0" fontId="12" fillId="12" borderId="128" xfId="1" applyFont="1" applyFill="1" applyBorder="1" applyAlignment="1">
      <alignment horizontal="left" vertical="center" indent="1"/>
    </xf>
    <xf numFmtId="0" fontId="14" fillId="13" borderId="21" xfId="0" applyFont="1" applyFill="1" applyBorder="1" applyAlignment="1">
      <alignment horizontal="left" vertical="center" wrapText="1" indent="1"/>
    </xf>
    <xf numFmtId="0" fontId="14" fillId="13" borderId="16" xfId="0" applyFont="1" applyFill="1" applyBorder="1" applyAlignment="1">
      <alignment horizontal="left" vertical="center" wrapText="1" indent="1"/>
    </xf>
    <xf numFmtId="0" fontId="14" fillId="13" borderId="22" xfId="0" applyFont="1" applyFill="1" applyBorder="1" applyAlignment="1">
      <alignment horizontal="left" vertical="center" wrapText="1" indent="1"/>
    </xf>
    <xf numFmtId="0" fontId="24" fillId="65" borderId="69" xfId="10" applyFont="1" applyFill="1" applyBorder="1" applyAlignment="1">
      <alignment horizontal="left" vertical="center" indent="1"/>
    </xf>
    <xf numFmtId="0" fontId="24" fillId="65" borderId="70" xfId="10" applyFont="1" applyFill="1" applyBorder="1" applyAlignment="1">
      <alignment horizontal="left" vertical="center" indent="1"/>
    </xf>
    <xf numFmtId="0" fontId="1" fillId="2" borderId="70" xfId="10" applyFont="1" applyFill="1" applyBorder="1"/>
    <xf numFmtId="0" fontId="13" fillId="5" borderId="25" xfId="0" applyFont="1" applyFill="1" applyBorder="1" applyAlignment="1" applyProtection="1">
      <alignment horizontal="left" vertical="center" wrapText="1" indent="1"/>
      <protection locked="0"/>
    </xf>
    <xf numFmtId="0" fontId="13" fillId="9" borderId="3" xfId="0" applyFont="1" applyFill="1" applyBorder="1" applyAlignment="1">
      <alignment horizontal="left" vertical="center" wrapText="1" indent="1"/>
    </xf>
    <xf numFmtId="0" fontId="13" fillId="9" borderId="3" xfId="0" applyFont="1" applyFill="1" applyBorder="1" applyAlignment="1">
      <alignment horizontal="left" vertical="center" indent="1"/>
    </xf>
    <xf numFmtId="0" fontId="13" fillId="9" borderId="4" xfId="0" applyFont="1" applyFill="1" applyBorder="1" applyAlignment="1">
      <alignment horizontal="left" vertical="center" indent="1"/>
    </xf>
    <xf numFmtId="0" fontId="28" fillId="9" borderId="25" xfId="0" applyFont="1" applyFill="1" applyBorder="1" applyAlignment="1">
      <alignment horizontal="left" vertical="center" wrapText="1" indent="1"/>
    </xf>
    <xf numFmtId="0" fontId="28" fillId="9" borderId="8" xfId="0" applyFont="1" applyFill="1" applyBorder="1" applyAlignment="1">
      <alignment horizontal="left" vertical="center" wrapText="1" indent="1"/>
    </xf>
    <xf numFmtId="0" fontId="28" fillId="9" borderId="32" xfId="0" applyFont="1" applyFill="1" applyBorder="1" applyAlignment="1">
      <alignment horizontal="left" vertical="center" wrapText="1" indent="1"/>
    </xf>
    <xf numFmtId="0" fontId="28" fillId="9" borderId="3" xfId="0" applyFont="1" applyFill="1" applyBorder="1" applyAlignment="1">
      <alignment horizontal="left" vertical="center" wrapText="1" indent="1"/>
    </xf>
    <xf numFmtId="0" fontId="13" fillId="9" borderId="4" xfId="0" applyFont="1" applyFill="1" applyBorder="1" applyAlignment="1">
      <alignment horizontal="left" vertical="center" wrapText="1" indent="1"/>
    </xf>
    <xf numFmtId="0" fontId="12" fillId="16" borderId="126" xfId="1" applyFont="1" applyFill="1" applyBorder="1" applyAlignment="1">
      <alignment horizontal="left" vertical="center" indent="1"/>
    </xf>
    <xf numFmtId="0" fontId="12" fillId="16" borderId="127" xfId="1" applyFont="1" applyFill="1" applyBorder="1" applyAlignment="1">
      <alignment horizontal="left" vertical="center" indent="1"/>
    </xf>
    <xf numFmtId="0" fontId="12" fillId="16" borderId="128" xfId="1" applyFont="1" applyFill="1" applyBorder="1" applyAlignment="1">
      <alignment horizontal="left" vertical="center" indent="1"/>
    </xf>
    <xf numFmtId="0" fontId="45" fillId="5" borderId="48" xfId="0" applyFont="1" applyFill="1" applyBorder="1" applyAlignment="1" applyProtection="1">
      <alignment horizontal="left" vertical="center" wrapText="1" indent="1"/>
      <protection locked="0"/>
    </xf>
    <xf numFmtId="0" fontId="13" fillId="5" borderId="0" xfId="0" applyFont="1" applyFill="1" applyAlignment="1" applyProtection="1">
      <alignment horizontal="left" vertical="center" wrapText="1" indent="1"/>
      <protection locked="0"/>
    </xf>
    <xf numFmtId="0" fontId="13" fillId="5" borderId="17" xfId="0" applyFont="1" applyFill="1" applyBorder="1" applyAlignment="1" applyProtection="1">
      <alignment horizontal="left" vertical="center" wrapText="1" indent="1"/>
      <protection locked="0"/>
    </xf>
    <xf numFmtId="0" fontId="25" fillId="9" borderId="7" xfId="0" applyFont="1" applyFill="1" applyBorder="1" applyAlignment="1">
      <alignment horizontal="left" vertical="center" wrapText="1" indent="1"/>
    </xf>
    <xf numFmtId="0" fontId="14" fillId="15" borderId="21" xfId="0" applyFont="1" applyFill="1" applyBorder="1" applyAlignment="1">
      <alignment horizontal="left" vertical="center" wrapText="1" indent="1"/>
    </xf>
    <xf numFmtId="0" fontId="14" fillId="15" borderId="16" xfId="0" applyFont="1" applyFill="1" applyBorder="1" applyAlignment="1">
      <alignment horizontal="left" vertical="center" wrapText="1" indent="1"/>
    </xf>
    <xf numFmtId="0" fontId="14" fillId="15" borderId="22" xfId="0" applyFont="1" applyFill="1" applyBorder="1" applyAlignment="1">
      <alignment horizontal="left" vertical="center" wrapText="1" indent="1"/>
    </xf>
    <xf numFmtId="0" fontId="25" fillId="9" borderId="38" xfId="0" applyFont="1" applyFill="1" applyBorder="1" applyAlignment="1">
      <alignment horizontal="left" vertical="center" wrapText="1" indent="1"/>
    </xf>
    <xf numFmtId="0" fontId="25" fillId="9" borderId="47" xfId="0" applyFont="1" applyFill="1" applyBorder="1" applyAlignment="1">
      <alignment horizontal="left" vertical="center" wrapText="1" indent="1"/>
    </xf>
    <xf numFmtId="0" fontId="49" fillId="2" borderId="48" xfId="0" applyFont="1" applyFill="1" applyBorder="1" applyAlignment="1">
      <alignment horizontal="left" vertical="center" wrapText="1" indent="1"/>
    </xf>
    <xf numFmtId="0" fontId="49" fillId="2" borderId="0" xfId="0" applyFont="1" applyFill="1" applyAlignment="1">
      <alignment horizontal="left" vertical="center" wrapText="1" indent="1"/>
    </xf>
    <xf numFmtId="0" fontId="49" fillId="2" borderId="17" xfId="0" applyFont="1" applyFill="1" applyBorder="1" applyAlignment="1">
      <alignment horizontal="left" vertical="center" wrapText="1" indent="1"/>
    </xf>
    <xf numFmtId="0" fontId="13" fillId="2" borderId="48" xfId="1" applyFont="1" applyFill="1" applyBorder="1" applyAlignment="1">
      <alignment horizontal="right" vertical="center" wrapText="1" indent="1"/>
    </xf>
    <xf numFmtId="0" fontId="13" fillId="2" borderId="0" xfId="1" applyFont="1" applyFill="1" applyAlignment="1">
      <alignment horizontal="right" vertical="center" wrapText="1" indent="1"/>
    </xf>
    <xf numFmtId="0" fontId="13" fillId="2" borderId="40" xfId="1" applyFont="1" applyFill="1" applyBorder="1" applyAlignment="1">
      <alignment horizontal="right" vertical="center" wrapText="1" indent="1"/>
    </xf>
    <xf numFmtId="0" fontId="19" fillId="24" borderId="9" xfId="10" applyFont="1" applyFill="1" applyBorder="1" applyAlignment="1" applyProtection="1">
      <alignment horizontal="left" vertical="center" wrapText="1"/>
      <protection locked="0"/>
    </xf>
    <xf numFmtId="0" fontId="19" fillId="24" borderId="34" xfId="10" applyFont="1" applyFill="1" applyBorder="1" applyAlignment="1" applyProtection="1">
      <alignment horizontal="left" vertical="center" wrapText="1"/>
      <protection locked="0"/>
    </xf>
    <xf numFmtId="0" fontId="19" fillId="24" borderId="35" xfId="10" applyFont="1" applyFill="1" applyBorder="1" applyAlignment="1" applyProtection="1">
      <alignment horizontal="left" vertical="center" wrapText="1"/>
      <protection locked="0"/>
    </xf>
    <xf numFmtId="0" fontId="25" fillId="9" borderId="9" xfId="0" applyFont="1" applyFill="1" applyBorder="1" applyAlignment="1">
      <alignment horizontal="left" vertical="center" wrapText="1" indent="1"/>
    </xf>
    <xf numFmtId="0" fontId="25" fillId="9" borderId="34" xfId="0" applyFont="1" applyFill="1" applyBorder="1" applyAlignment="1">
      <alignment horizontal="left" vertical="center" wrapText="1" indent="1"/>
    </xf>
    <xf numFmtId="0" fontId="25" fillId="9" borderId="50" xfId="0" applyFont="1" applyFill="1" applyBorder="1" applyAlignment="1">
      <alignment horizontal="left" vertical="center" wrapText="1" indent="1"/>
    </xf>
    <xf numFmtId="0" fontId="24" fillId="2" borderId="9" xfId="0" applyFont="1" applyFill="1" applyBorder="1" applyAlignment="1" applyProtection="1">
      <alignment horizontal="right" vertical="center" indent="1"/>
      <protection locked="0"/>
    </xf>
    <xf numFmtId="0" fontId="25" fillId="2" borderId="34" xfId="0" applyFont="1" applyFill="1" applyBorder="1" applyAlignment="1" applyProtection="1">
      <alignment horizontal="right" vertical="center" indent="1"/>
      <protection locked="0"/>
    </xf>
    <xf numFmtId="0" fontId="25" fillId="2" borderId="35" xfId="0" applyFont="1" applyFill="1" applyBorder="1" applyAlignment="1" applyProtection="1">
      <alignment horizontal="right" vertical="center" indent="1"/>
      <protection locked="0"/>
    </xf>
    <xf numFmtId="0" fontId="45" fillId="2" borderId="18" xfId="1" applyFont="1" applyFill="1" applyBorder="1" applyAlignment="1">
      <alignment horizontal="left" vertical="center" wrapText="1" indent="1"/>
    </xf>
    <xf numFmtId="0" fontId="45" fillId="2" borderId="11" xfId="1" applyFont="1" applyFill="1" applyBorder="1" applyAlignment="1">
      <alignment horizontal="left" vertical="center" wrapText="1" indent="1"/>
    </xf>
    <xf numFmtId="0" fontId="24" fillId="10" borderId="21" xfId="0" applyFont="1" applyFill="1" applyBorder="1" applyAlignment="1">
      <alignment horizontal="left" vertical="center" wrapText="1" indent="1"/>
    </xf>
    <xf numFmtId="0" fontId="24" fillId="10" borderId="16" xfId="0" applyFont="1" applyFill="1" applyBorder="1" applyAlignment="1">
      <alignment horizontal="left" vertical="center" wrapText="1" indent="1"/>
    </xf>
    <xf numFmtId="0" fontId="24" fillId="10" borderId="22" xfId="0" applyFont="1" applyFill="1" applyBorder="1" applyAlignment="1">
      <alignment horizontal="left" vertical="center" wrapText="1" indent="1"/>
    </xf>
    <xf numFmtId="0" fontId="24" fillId="2" borderId="20" xfId="0" applyFont="1" applyFill="1" applyBorder="1" applyAlignment="1">
      <alignment horizontal="left" vertical="center" wrapText="1" indent="1"/>
    </xf>
    <xf numFmtId="0" fontId="24" fillId="2" borderId="0" xfId="0" applyFont="1" applyFill="1" applyAlignment="1">
      <alignment horizontal="left" vertical="center" wrapText="1" indent="1"/>
    </xf>
    <xf numFmtId="0" fontId="24" fillId="2" borderId="17" xfId="0" applyFont="1" applyFill="1" applyBorder="1" applyAlignment="1">
      <alignment horizontal="left" vertical="center" wrapText="1" indent="1"/>
    </xf>
    <xf numFmtId="0" fontId="19" fillId="24" borderId="99" xfId="10" applyFont="1" applyFill="1" applyBorder="1" applyAlignment="1" applyProtection="1">
      <alignment horizontal="left" vertical="center" wrapText="1"/>
      <protection locked="0"/>
    </xf>
    <xf numFmtId="0" fontId="19" fillId="24" borderId="100" xfId="10" applyFont="1" applyFill="1" applyBorder="1" applyAlignment="1" applyProtection="1">
      <alignment horizontal="left" vertical="center" wrapText="1"/>
      <protection locked="0"/>
    </xf>
    <xf numFmtId="0" fontId="19" fillId="24" borderId="101" xfId="10" applyFont="1" applyFill="1" applyBorder="1" applyAlignment="1" applyProtection="1">
      <alignment horizontal="left" vertical="center" wrapText="1"/>
      <protection locked="0"/>
    </xf>
    <xf numFmtId="0" fontId="25" fillId="9" borderId="18" xfId="0" applyFont="1" applyFill="1" applyBorder="1" applyAlignment="1">
      <alignment horizontal="left" vertical="center" wrapText="1" indent="1"/>
    </xf>
    <xf numFmtId="0" fontId="25" fillId="9" borderId="11" xfId="0" applyFont="1" applyFill="1" applyBorder="1" applyAlignment="1">
      <alignment horizontal="left" vertical="center" wrapText="1" indent="1"/>
    </xf>
    <xf numFmtId="0" fontId="25" fillId="9" borderId="66" xfId="0" applyFont="1" applyFill="1" applyBorder="1" applyAlignment="1">
      <alignment horizontal="left" vertical="center" wrapText="1" indent="1"/>
    </xf>
    <xf numFmtId="0" fontId="24" fillId="11" borderId="21" xfId="0" applyFont="1" applyFill="1" applyBorder="1" applyAlignment="1">
      <alignment horizontal="left" vertical="center" wrapText="1" indent="1"/>
    </xf>
    <xf numFmtId="0" fontId="24" fillId="11" borderId="16" xfId="0" applyFont="1" applyFill="1" applyBorder="1" applyAlignment="1">
      <alignment horizontal="left" vertical="center" wrapText="1" indent="1"/>
    </xf>
    <xf numFmtId="0" fontId="24" fillId="11" borderId="22" xfId="0" applyFont="1" applyFill="1" applyBorder="1" applyAlignment="1">
      <alignment horizontal="left" vertical="center" wrapText="1" indent="1"/>
    </xf>
    <xf numFmtId="0" fontId="45" fillId="2" borderId="19" xfId="1" applyFont="1" applyFill="1" applyBorder="1" applyAlignment="1">
      <alignment horizontal="left" vertical="center" wrapText="1" indent="1"/>
    </xf>
    <xf numFmtId="0" fontId="25" fillId="9" borderId="96" xfId="0" applyFont="1" applyFill="1" applyBorder="1" applyAlignment="1">
      <alignment horizontal="left" vertical="center" wrapText="1" indent="1"/>
    </xf>
    <xf numFmtId="0" fontId="25" fillId="9" borderId="97" xfId="0" applyFont="1" applyFill="1" applyBorder="1" applyAlignment="1">
      <alignment horizontal="left" vertical="center" wrapText="1" indent="1"/>
    </xf>
    <xf numFmtId="0" fontId="25" fillId="9" borderId="98" xfId="0" applyFont="1" applyFill="1" applyBorder="1" applyAlignment="1">
      <alignment horizontal="left" vertical="center" wrapText="1" indent="1"/>
    </xf>
    <xf numFmtId="0" fontId="46" fillId="24" borderId="21" xfId="10" applyFont="1" applyFill="1" applyBorder="1" applyAlignment="1" applyProtection="1">
      <alignment horizontal="left" vertical="center" wrapText="1"/>
      <protection locked="0"/>
    </xf>
    <xf numFmtId="0" fontId="19" fillId="24" borderId="16" xfId="10" applyFont="1" applyFill="1" applyBorder="1" applyAlignment="1" applyProtection="1">
      <alignment horizontal="left" vertical="center" wrapText="1"/>
      <protection locked="0"/>
    </xf>
    <xf numFmtId="0" fontId="19" fillId="24" borderId="22" xfId="10" applyFont="1" applyFill="1" applyBorder="1" applyAlignment="1" applyProtection="1">
      <alignment horizontal="left" vertical="center" wrapText="1"/>
      <protection locked="0"/>
    </xf>
    <xf numFmtId="0" fontId="25" fillId="2" borderId="17" xfId="1" applyFont="1" applyFill="1" applyBorder="1" applyAlignment="1">
      <alignment horizontal="left" vertical="center" wrapText="1" indent="1"/>
    </xf>
    <xf numFmtId="0" fontId="28" fillId="5" borderId="17" xfId="0" applyFont="1" applyFill="1" applyBorder="1" applyAlignment="1">
      <alignment horizontal="left" vertical="center" wrapText="1" indent="1"/>
    </xf>
    <xf numFmtId="0" fontId="12" fillId="8" borderId="126" xfId="3" applyFont="1" applyFill="1" applyBorder="1" applyAlignment="1">
      <alignment horizontal="left" vertical="center" indent="1"/>
    </xf>
    <xf numFmtId="0" fontId="12" fillId="8" borderId="127" xfId="3" applyFont="1" applyFill="1" applyBorder="1" applyAlignment="1">
      <alignment horizontal="left" vertical="center" indent="1"/>
    </xf>
    <xf numFmtId="0" fontId="12" fillId="8" borderId="128" xfId="3" applyFont="1" applyFill="1" applyBorder="1" applyAlignment="1">
      <alignment horizontal="left" vertical="center" indent="1"/>
    </xf>
    <xf numFmtId="0" fontId="25" fillId="2" borderId="0" xfId="0" applyFont="1" applyFill="1" applyAlignment="1">
      <alignment horizontal="left" vertical="center" wrapText="1" indent="1"/>
    </xf>
    <xf numFmtId="0" fontId="25" fillId="2" borderId="11" xfId="0" applyFont="1" applyFill="1" applyBorder="1" applyAlignment="1">
      <alignment horizontal="left" vertical="center" wrapText="1" indent="1"/>
    </xf>
    <xf numFmtId="0" fontId="45" fillId="2" borderId="39"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88" xfId="0" applyFont="1" applyFill="1" applyBorder="1" applyAlignment="1">
      <alignment horizontal="center" vertical="center"/>
    </xf>
    <xf numFmtId="0" fontId="28" fillId="2" borderId="16" xfId="0" applyFont="1" applyFill="1" applyBorder="1" applyAlignment="1">
      <alignment horizontal="left" vertical="center" wrapText="1" indent="1"/>
    </xf>
    <xf numFmtId="0" fontId="28" fillId="2" borderId="15" xfId="0" applyFont="1" applyFill="1" applyBorder="1" applyAlignment="1">
      <alignment horizontal="left" vertical="center" wrapText="1" indent="1"/>
    </xf>
    <xf numFmtId="0" fontId="13" fillId="2" borderId="20" xfId="0" applyFont="1" applyFill="1" applyBorder="1" applyAlignment="1">
      <alignment horizontal="right" vertical="center"/>
    </xf>
    <xf numFmtId="0" fontId="13" fillId="2" borderId="40" xfId="0" applyFont="1" applyFill="1" applyBorder="1" applyAlignment="1">
      <alignment horizontal="right" vertical="center"/>
    </xf>
    <xf numFmtId="0" fontId="13" fillId="5" borderId="25" xfId="0" applyFont="1" applyFill="1" applyBorder="1" applyAlignment="1" applyProtection="1">
      <alignment horizontal="left" vertical="center" wrapText="1"/>
      <protection locked="0"/>
    </xf>
    <xf numFmtId="0" fontId="13" fillId="5" borderId="8" xfId="0" applyFont="1" applyFill="1" applyBorder="1" applyAlignment="1" applyProtection="1">
      <alignment horizontal="left" vertical="center" wrapText="1"/>
      <protection locked="0"/>
    </xf>
    <xf numFmtId="0" fontId="13" fillId="5" borderId="23" xfId="0" applyFont="1" applyFill="1" applyBorder="1" applyAlignment="1" applyProtection="1">
      <alignment horizontal="left" vertical="center" wrapText="1"/>
      <protection locked="0"/>
    </xf>
    <xf numFmtId="0" fontId="13" fillId="5" borderId="88" xfId="0" applyFont="1" applyFill="1" applyBorder="1" applyAlignment="1" applyProtection="1">
      <alignment horizontal="left" vertical="center" wrapText="1"/>
      <protection locked="0"/>
    </xf>
    <xf numFmtId="0" fontId="13" fillId="5" borderId="32" xfId="0" applyFont="1" applyFill="1" applyBorder="1" applyAlignment="1" applyProtection="1">
      <alignment horizontal="left" vertical="center" wrapText="1"/>
      <protection locked="0"/>
    </xf>
    <xf numFmtId="0" fontId="13" fillId="2" borderId="24" xfId="0" applyFont="1" applyFill="1" applyBorder="1" applyAlignment="1">
      <alignment horizontal="right" vertical="center"/>
    </xf>
    <xf numFmtId="0" fontId="13" fillId="2" borderId="41" xfId="0" applyFont="1" applyFill="1" applyBorder="1" applyAlignment="1">
      <alignment horizontal="right" vertical="center"/>
    </xf>
    <xf numFmtId="0" fontId="13" fillId="5" borderId="27" xfId="0" applyFont="1" applyFill="1" applyBorder="1" applyAlignment="1" applyProtection="1">
      <alignment horizontal="left" vertical="center" wrapText="1"/>
      <protection locked="0"/>
    </xf>
    <xf numFmtId="0" fontId="13" fillId="5" borderId="102" xfId="0" applyFont="1" applyFill="1" applyBorder="1" applyAlignment="1" applyProtection="1">
      <alignment horizontal="left" vertical="center" wrapText="1"/>
      <protection locked="0"/>
    </xf>
    <xf numFmtId="0" fontId="25" fillId="2" borderId="7" xfId="0" applyFont="1" applyFill="1" applyBorder="1" applyAlignment="1">
      <alignment horizontal="left" vertical="center" wrapText="1" indent="1"/>
    </xf>
    <xf numFmtId="0" fontId="28" fillId="2" borderId="8" xfId="0" applyFont="1" applyFill="1" applyBorder="1" applyAlignment="1">
      <alignment horizontal="left" vertical="center" wrapText="1" indent="1"/>
    </xf>
    <xf numFmtId="0" fontId="24" fillId="2" borderId="34" xfId="0" applyFont="1" applyFill="1" applyBorder="1" applyAlignment="1" applyProtection="1">
      <alignment horizontal="right" vertical="center" indent="1"/>
      <protection locked="0"/>
    </xf>
    <xf numFmtId="9" fontId="24" fillId="3" borderId="56" xfId="0" applyNumberFormat="1" applyFont="1" applyFill="1" applyBorder="1" applyAlignment="1">
      <alignment horizontal="center" vertical="center"/>
    </xf>
    <xf numFmtId="9" fontId="24" fillId="3" borderId="55" xfId="0" applyNumberFormat="1" applyFont="1" applyFill="1" applyBorder="1" applyAlignment="1">
      <alignment horizontal="center" vertical="center"/>
    </xf>
    <xf numFmtId="9" fontId="24" fillId="3" borderId="36" xfId="0" applyNumberFormat="1" applyFont="1" applyFill="1" applyBorder="1" applyAlignment="1">
      <alignment horizontal="center" vertical="center"/>
    </xf>
    <xf numFmtId="0" fontId="25" fillId="2" borderId="8" xfId="0" applyFont="1" applyFill="1" applyBorder="1" applyAlignment="1">
      <alignment horizontal="left" vertical="center" wrapText="1" indent="1"/>
    </xf>
    <xf numFmtId="0" fontId="25" fillId="2" borderId="10" xfId="0" applyFont="1" applyFill="1" applyBorder="1" applyAlignment="1">
      <alignment horizontal="left" vertical="center" wrapText="1" indent="1"/>
    </xf>
    <xf numFmtId="0" fontId="45" fillId="2" borderId="7" xfId="0" applyFont="1" applyFill="1" applyBorder="1" applyAlignment="1">
      <alignment horizontal="left" vertical="center" wrapText="1" indent="1"/>
    </xf>
    <xf numFmtId="0" fontId="45" fillId="2" borderId="8" xfId="0" applyFont="1" applyFill="1" applyBorder="1" applyAlignment="1">
      <alignment horizontal="left" vertical="center" wrapText="1" indent="1"/>
    </xf>
    <xf numFmtId="0" fontId="12" fillId="4" borderId="0" xfId="0" applyFont="1" applyFill="1" applyAlignment="1">
      <alignment horizontal="left" vertical="center" wrapText="1" indent="1"/>
    </xf>
    <xf numFmtId="0" fontId="12" fillId="4" borderId="126" xfId="1" applyFont="1" applyFill="1" applyBorder="1" applyAlignment="1">
      <alignment horizontal="left" vertical="center" wrapText="1" indent="1"/>
    </xf>
    <xf numFmtId="0" fontId="12" fillId="4" borderId="127" xfId="1" applyFont="1" applyFill="1" applyBorder="1" applyAlignment="1">
      <alignment horizontal="left" vertical="center" wrapText="1" indent="1"/>
    </xf>
    <xf numFmtId="0" fontId="12" fillId="4" borderId="128" xfId="1" applyFont="1" applyFill="1" applyBorder="1" applyAlignment="1">
      <alignment horizontal="left" vertical="center" wrapText="1" indent="1"/>
    </xf>
    <xf numFmtId="0" fontId="17" fillId="2" borderId="9" xfId="1" applyFont="1" applyFill="1" applyBorder="1" applyAlignment="1">
      <alignment horizontal="right" vertical="center" indent="1"/>
    </xf>
    <xf numFmtId="0" fontId="17" fillId="2" borderId="35" xfId="1" applyFont="1" applyFill="1" applyBorder="1" applyAlignment="1">
      <alignment horizontal="right" vertical="center" indent="1"/>
    </xf>
    <xf numFmtId="0" fontId="52" fillId="21" borderId="21" xfId="0" applyFont="1" applyFill="1" applyBorder="1" applyAlignment="1">
      <alignment horizontal="left" vertical="center"/>
    </xf>
    <xf numFmtId="0" fontId="52" fillId="21" borderId="16" xfId="0" applyFont="1" applyFill="1" applyBorder="1" applyAlignment="1">
      <alignment horizontal="left" vertical="center"/>
    </xf>
    <xf numFmtId="0" fontId="52" fillId="21" borderId="22" xfId="0" applyFont="1" applyFill="1" applyBorder="1" applyAlignment="1">
      <alignment horizontal="left" vertical="center"/>
    </xf>
    <xf numFmtId="9" fontId="53" fillId="2" borderId="0" xfId="1" applyNumberFormat="1" applyFont="1" applyFill="1" applyAlignment="1">
      <alignment horizontal="center" vertical="center" wrapText="1"/>
    </xf>
    <xf numFmtId="9" fontId="58" fillId="20" borderId="7" xfId="0" applyNumberFormat="1" applyFont="1" applyFill="1" applyBorder="1" applyAlignment="1">
      <alignment horizontal="left" vertical="center" wrapText="1" indent="1"/>
    </xf>
    <xf numFmtId="9" fontId="58" fillId="20" borderId="8" xfId="0" applyNumberFormat="1" applyFont="1" applyFill="1" applyBorder="1" applyAlignment="1">
      <alignment horizontal="left" vertical="center" wrapText="1" indent="1"/>
    </xf>
    <xf numFmtId="9" fontId="58" fillId="14" borderId="7" xfId="0" applyNumberFormat="1" applyFont="1" applyFill="1" applyBorder="1" applyAlignment="1">
      <alignment horizontal="left" vertical="center" wrapText="1" indent="1"/>
    </xf>
    <xf numFmtId="9" fontId="58" fillId="14" borderId="32" xfId="0" applyNumberFormat="1" applyFont="1" applyFill="1" applyBorder="1" applyAlignment="1">
      <alignment horizontal="left" vertical="center" wrapText="1" indent="1"/>
    </xf>
    <xf numFmtId="9" fontId="58" fillId="8" borderId="7" xfId="0" applyNumberFormat="1" applyFont="1" applyFill="1" applyBorder="1" applyAlignment="1">
      <alignment horizontal="left" vertical="center" wrapText="1" indent="1"/>
    </xf>
    <xf numFmtId="9" fontId="58" fillId="8" borderId="32" xfId="0" applyNumberFormat="1" applyFont="1" applyFill="1" applyBorder="1" applyAlignment="1">
      <alignment horizontal="left" vertical="center" wrapText="1" indent="1"/>
    </xf>
    <xf numFmtId="9" fontId="58" fillId="8" borderId="2" xfId="0" applyNumberFormat="1" applyFont="1" applyFill="1" applyBorder="1" applyAlignment="1">
      <alignment horizontal="left" vertical="center" wrapText="1" indent="1"/>
    </xf>
    <xf numFmtId="9" fontId="58" fillId="8" borderId="25" xfId="0" applyNumberFormat="1" applyFont="1" applyFill="1" applyBorder="1" applyAlignment="1">
      <alignment horizontal="left" vertical="center" wrapText="1" indent="1"/>
    </xf>
    <xf numFmtId="0" fontId="53" fillId="2" borderId="11" xfId="1" applyFont="1" applyFill="1" applyBorder="1" applyAlignment="1">
      <alignment horizontal="center" vertical="center" wrapText="1"/>
    </xf>
    <xf numFmtId="0" fontId="55" fillId="2" borderId="9" xfId="1" applyFont="1" applyFill="1" applyBorder="1" applyAlignment="1">
      <alignment horizontal="left" vertical="center" wrapText="1" indent="1"/>
    </xf>
    <xf numFmtId="0" fontId="54" fillId="2" borderId="35" xfId="1" applyFont="1" applyFill="1" applyBorder="1" applyAlignment="1">
      <alignment horizontal="left" vertical="center" wrapText="1" indent="1"/>
    </xf>
    <xf numFmtId="9" fontId="58" fillId="64" borderId="7" xfId="0" applyNumberFormat="1" applyFont="1" applyFill="1" applyBorder="1" applyAlignment="1">
      <alignment horizontal="left" vertical="center" wrapText="1" indent="1"/>
    </xf>
    <xf numFmtId="9" fontId="58" fillId="64" borderId="32" xfId="0" applyNumberFormat="1" applyFont="1" applyFill="1" applyBorder="1" applyAlignment="1">
      <alignment horizontal="left" vertical="center" wrapText="1" indent="1"/>
    </xf>
    <xf numFmtId="9" fontId="58" fillId="26" borderId="2" xfId="0" applyNumberFormat="1" applyFont="1" applyFill="1" applyBorder="1" applyAlignment="1">
      <alignment horizontal="left" vertical="center" wrapText="1" indent="1"/>
    </xf>
    <xf numFmtId="9" fontId="58" fillId="26" borderId="25" xfId="0" applyNumberFormat="1" applyFont="1" applyFill="1" applyBorder="1" applyAlignment="1">
      <alignment horizontal="left" vertical="center" wrapText="1" indent="1"/>
    </xf>
    <xf numFmtId="0" fontId="55" fillId="2" borderId="0" xfId="1" applyFont="1" applyFill="1" applyAlignment="1">
      <alignment horizontal="left" vertical="top" wrapText="1" indent="1"/>
    </xf>
    <xf numFmtId="1" fontId="77" fillId="2" borderId="0" xfId="1" applyNumberFormat="1" applyFont="1" applyFill="1" applyAlignment="1">
      <alignment horizontal="left" vertical="top" wrapText="1" indent="1"/>
    </xf>
    <xf numFmtId="167" fontId="62" fillId="2" borderId="20" xfId="1" applyNumberFormat="1" applyFont="1" applyFill="1" applyBorder="1" applyAlignment="1">
      <alignment horizontal="left" vertical="center" indent="1"/>
    </xf>
    <xf numFmtId="167" fontId="62" fillId="2" borderId="0" xfId="1" applyNumberFormat="1" applyFont="1" applyFill="1" applyAlignment="1">
      <alignment horizontal="left" vertical="center" indent="1"/>
    </xf>
    <xf numFmtId="167" fontId="62" fillId="2" borderId="17" xfId="1" applyNumberFormat="1" applyFont="1" applyFill="1" applyBorder="1" applyAlignment="1">
      <alignment horizontal="left" vertical="center" indent="1"/>
    </xf>
    <xf numFmtId="0" fontId="17" fillId="2" borderId="21" xfId="1" applyFont="1" applyFill="1" applyBorder="1" applyAlignment="1">
      <alignment horizontal="left" vertical="center" wrapText="1" indent="1"/>
    </xf>
    <xf numFmtId="0" fontId="17" fillId="2" borderId="16" xfId="1" applyFont="1" applyFill="1" applyBorder="1" applyAlignment="1">
      <alignment horizontal="left" vertical="center" wrapText="1" indent="1"/>
    </xf>
    <xf numFmtId="0" fontId="53" fillId="2" borderId="0" xfId="1" applyFont="1" applyFill="1" applyAlignment="1">
      <alignment horizontal="left" vertical="center" wrapText="1" indent="1"/>
    </xf>
    <xf numFmtId="0" fontId="17" fillId="2" borderId="34" xfId="1" applyFont="1" applyFill="1" applyBorder="1" applyAlignment="1">
      <alignment horizontal="right" vertical="center" wrapText="1" indent="1"/>
    </xf>
    <xf numFmtId="0" fontId="17" fillId="2" borderId="35" xfId="1" applyFont="1" applyFill="1" applyBorder="1" applyAlignment="1">
      <alignment horizontal="right" vertical="center" wrapText="1" indent="1"/>
    </xf>
    <xf numFmtId="0" fontId="17" fillId="2" borderId="9" xfId="1" applyFont="1" applyFill="1" applyBorder="1" applyAlignment="1">
      <alignment horizontal="right" vertical="center" wrapText="1" indent="1"/>
    </xf>
    <xf numFmtId="0" fontId="14" fillId="2" borderId="0" xfId="1" applyFont="1" applyFill="1" applyAlignment="1">
      <alignment horizontal="right" vertical="center" wrapText="1" indent="1"/>
    </xf>
    <xf numFmtId="0" fontId="14" fillId="2" borderId="34" xfId="1" applyFont="1" applyFill="1" applyBorder="1" applyAlignment="1">
      <alignment horizontal="right" vertical="center" wrapText="1" indent="1"/>
    </xf>
    <xf numFmtId="9" fontId="80" fillId="2" borderId="9" xfId="1" applyNumberFormat="1" applyFont="1" applyFill="1" applyBorder="1" applyAlignment="1">
      <alignment horizontal="left" vertical="center" wrapText="1" indent="1"/>
    </xf>
    <xf numFmtId="9" fontId="80" fillId="2" borderId="34" xfId="1" applyNumberFormat="1" applyFont="1" applyFill="1" applyBorder="1" applyAlignment="1">
      <alignment horizontal="left" vertical="center" wrapText="1" indent="1"/>
    </xf>
    <xf numFmtId="0" fontId="82" fillId="2" borderId="9" xfId="1" applyFont="1" applyFill="1" applyBorder="1" applyAlignment="1">
      <alignment horizontal="left" vertical="center" wrapText="1" indent="1"/>
    </xf>
    <xf numFmtId="0" fontId="82" fillId="2" borderId="34" xfId="1" applyFont="1" applyFill="1" applyBorder="1" applyAlignment="1">
      <alignment horizontal="left" vertical="center" wrapText="1" indent="1"/>
    </xf>
    <xf numFmtId="9" fontId="58" fillId="8" borderId="2" xfId="0" applyNumberFormat="1" applyFont="1" applyFill="1" applyBorder="1" applyAlignment="1">
      <alignment horizontal="left" vertical="center" wrapText="1"/>
    </xf>
    <xf numFmtId="9" fontId="58" fillId="8" borderId="25" xfId="0" applyNumberFormat="1" applyFont="1" applyFill="1" applyBorder="1" applyAlignment="1">
      <alignment horizontal="left" vertical="center" wrapText="1"/>
    </xf>
    <xf numFmtId="9" fontId="58" fillId="27" borderId="7" xfId="0" applyNumberFormat="1" applyFont="1" applyFill="1" applyBorder="1" applyAlignment="1">
      <alignment horizontal="left" vertical="center" wrapText="1" indent="1"/>
    </xf>
    <xf numFmtId="9" fontId="58" fillId="27" borderId="8" xfId="0" applyNumberFormat="1" applyFont="1" applyFill="1" applyBorder="1" applyAlignment="1">
      <alignment horizontal="left" vertical="center" wrapText="1" indent="1"/>
    </xf>
    <xf numFmtId="9" fontId="58" fillId="64" borderId="46" xfId="0" applyNumberFormat="1" applyFont="1" applyFill="1" applyBorder="1" applyAlignment="1">
      <alignment horizontal="left" vertical="center" wrapText="1" indent="1"/>
    </xf>
    <xf numFmtId="9" fontId="58" fillId="64" borderId="39" xfId="0" applyNumberFormat="1" applyFont="1" applyFill="1" applyBorder="1" applyAlignment="1">
      <alignment horizontal="left" vertical="center" wrapText="1" indent="1"/>
    </xf>
    <xf numFmtId="1" fontId="25" fillId="2" borderId="20" xfId="1" applyNumberFormat="1" applyFont="1" applyFill="1" applyBorder="1" applyAlignment="1">
      <alignment horizontal="left" vertical="top" wrapText="1" indent="1"/>
    </xf>
    <xf numFmtId="1" fontId="25" fillId="2" borderId="0" xfId="1" applyNumberFormat="1" applyFont="1" applyFill="1" applyAlignment="1">
      <alignment horizontal="left" vertical="top" wrapText="1" indent="1"/>
    </xf>
    <xf numFmtId="1" fontId="25" fillId="2" borderId="17" xfId="1" applyNumberFormat="1" applyFont="1" applyFill="1" applyBorder="1" applyAlignment="1">
      <alignment horizontal="left" vertical="top" wrapText="1" indent="1"/>
    </xf>
    <xf numFmtId="1" fontId="62" fillId="2" borderId="20" xfId="1" applyNumberFormat="1" applyFont="1" applyFill="1" applyBorder="1" applyAlignment="1">
      <alignment horizontal="left" vertical="center" wrapText="1" indent="1"/>
    </xf>
    <xf numFmtId="1" fontId="62" fillId="2" borderId="0" xfId="1" applyNumberFormat="1" applyFont="1" applyFill="1" applyAlignment="1">
      <alignment horizontal="left" vertical="center" wrapText="1" indent="1"/>
    </xf>
    <xf numFmtId="1" fontId="62" fillId="2" borderId="17" xfId="1" applyNumberFormat="1" applyFont="1" applyFill="1" applyBorder="1" applyAlignment="1">
      <alignment horizontal="left" vertical="center" wrapText="1" indent="1"/>
    </xf>
    <xf numFmtId="0" fontId="12" fillId="8" borderId="21" xfId="0" applyFont="1" applyFill="1" applyBorder="1" applyAlignment="1">
      <alignment horizontal="left" vertical="center" indent="1"/>
    </xf>
    <xf numFmtId="0" fontId="12" fillId="8" borderId="16" xfId="0" applyFont="1" applyFill="1" applyBorder="1" applyAlignment="1">
      <alignment horizontal="left" vertical="center" indent="1"/>
    </xf>
    <xf numFmtId="0" fontId="12" fillId="8" borderId="22" xfId="0" applyFont="1" applyFill="1" applyBorder="1" applyAlignment="1">
      <alignment horizontal="left" vertical="center" indent="1"/>
    </xf>
    <xf numFmtId="0" fontId="12" fillId="20" borderId="21" xfId="0" applyFont="1" applyFill="1" applyBorder="1" applyAlignment="1">
      <alignment horizontal="left" vertical="center"/>
    </xf>
    <xf numFmtId="0" fontId="12" fillId="20" borderId="16" xfId="0" applyFont="1" applyFill="1" applyBorder="1" applyAlignment="1">
      <alignment horizontal="left" vertical="center"/>
    </xf>
    <xf numFmtId="0" fontId="12" fillId="20" borderId="22" xfId="0" applyFont="1" applyFill="1" applyBorder="1" applyAlignment="1">
      <alignment horizontal="left" vertical="center"/>
    </xf>
    <xf numFmtId="0" fontId="12" fillId="16" borderId="21" xfId="0" applyFont="1" applyFill="1" applyBorder="1" applyAlignment="1">
      <alignment horizontal="left" vertical="center"/>
    </xf>
    <xf numFmtId="0" fontId="12" fillId="16" borderId="16" xfId="0" applyFont="1" applyFill="1" applyBorder="1" applyAlignment="1">
      <alignment horizontal="left" vertical="center"/>
    </xf>
    <xf numFmtId="0" fontId="12" fillId="16" borderId="22" xfId="0" applyFont="1" applyFill="1" applyBorder="1" applyAlignment="1">
      <alignment horizontal="left" vertical="center"/>
    </xf>
    <xf numFmtId="0" fontId="60" fillId="22" borderId="78" xfId="0" applyFont="1" applyFill="1" applyBorder="1" applyAlignment="1">
      <alignment horizontal="center" vertical="center"/>
    </xf>
    <xf numFmtId="0" fontId="60" fillId="22" borderId="79" xfId="0" applyFont="1" applyFill="1" applyBorder="1" applyAlignment="1">
      <alignment horizontal="center" vertical="center"/>
    </xf>
    <xf numFmtId="0" fontId="60" fillId="22" borderId="80" xfId="0" applyFont="1" applyFill="1" applyBorder="1" applyAlignment="1">
      <alignment horizontal="center" vertical="center"/>
    </xf>
    <xf numFmtId="0" fontId="58" fillId="56" borderId="72" xfId="0" applyFont="1" applyFill="1" applyBorder="1" applyAlignment="1">
      <alignment horizontal="left" vertical="center" wrapText="1"/>
    </xf>
    <xf numFmtId="0" fontId="58" fillId="56" borderId="73" xfId="0" applyFont="1" applyFill="1" applyBorder="1" applyAlignment="1">
      <alignment horizontal="left" vertical="center" wrapText="1"/>
    </xf>
    <xf numFmtId="0" fontId="58" fillId="56" borderId="74" xfId="0" applyFont="1" applyFill="1" applyBorder="1" applyAlignment="1">
      <alignment horizontal="left" vertical="center" wrapText="1"/>
    </xf>
    <xf numFmtId="0" fontId="58" fillId="57" borderId="72" xfId="0" applyFont="1" applyFill="1" applyBorder="1" applyAlignment="1">
      <alignment horizontal="left" vertical="center" wrapText="1"/>
    </xf>
    <xf numFmtId="0" fontId="58" fillId="57" borderId="73" xfId="0" applyFont="1" applyFill="1" applyBorder="1" applyAlignment="1">
      <alignment horizontal="left" vertical="center" wrapText="1"/>
    </xf>
    <xf numFmtId="0" fontId="58" fillId="57" borderId="74" xfId="0" applyFont="1" applyFill="1" applyBorder="1" applyAlignment="1">
      <alignment horizontal="left" vertical="center" wrapText="1"/>
    </xf>
    <xf numFmtId="0" fontId="25" fillId="58" borderId="72" xfId="0" applyFont="1" applyFill="1" applyBorder="1" applyAlignment="1">
      <alignment horizontal="left" vertical="center" wrapText="1"/>
    </xf>
    <xf numFmtId="0" fontId="25" fillId="58" borderId="73" xfId="0" applyFont="1" applyFill="1" applyBorder="1" applyAlignment="1">
      <alignment horizontal="left" vertical="center" wrapText="1"/>
    </xf>
    <xf numFmtId="0" fontId="25" fillId="58" borderId="74" xfId="0" applyFont="1" applyFill="1" applyBorder="1" applyAlignment="1">
      <alignment horizontal="left" vertical="center" wrapText="1"/>
    </xf>
    <xf numFmtId="0" fontId="25" fillId="59" borderId="72" xfId="0" applyFont="1" applyFill="1" applyBorder="1" applyAlignment="1">
      <alignment horizontal="left" vertical="center" wrapText="1"/>
    </xf>
    <xf numFmtId="0" fontId="25" fillId="59" borderId="73" xfId="0" applyFont="1" applyFill="1" applyBorder="1" applyAlignment="1">
      <alignment horizontal="left" vertical="center" wrapText="1"/>
    </xf>
    <xf numFmtId="0" fontId="25" fillId="59" borderId="74" xfId="0" applyFont="1" applyFill="1" applyBorder="1" applyAlignment="1">
      <alignment horizontal="left" vertical="center" wrapText="1"/>
    </xf>
    <xf numFmtId="0" fontId="58" fillId="60" borderId="72" xfId="0" applyFont="1" applyFill="1" applyBorder="1" applyAlignment="1">
      <alignment horizontal="left" vertical="center" wrapText="1"/>
    </xf>
    <xf numFmtId="0" fontId="58" fillId="60" borderId="73" xfId="0" applyFont="1" applyFill="1" applyBorder="1" applyAlignment="1">
      <alignment horizontal="left" vertical="center" wrapText="1"/>
    </xf>
    <xf numFmtId="0" fontId="58" fillId="60" borderId="74" xfId="0" applyFont="1" applyFill="1" applyBorder="1" applyAlignment="1">
      <alignment horizontal="left" vertical="center" wrapText="1"/>
    </xf>
    <xf numFmtId="0" fontId="61" fillId="61" borderId="84" xfId="0" applyFont="1" applyFill="1" applyBorder="1" applyAlignment="1">
      <alignment horizontal="left" vertical="center" wrapText="1"/>
    </xf>
    <xf numFmtId="0" fontId="61" fillId="61" borderId="75" xfId="0" applyFont="1" applyFill="1" applyBorder="1" applyAlignment="1">
      <alignment horizontal="left" vertical="center" wrapText="1"/>
    </xf>
    <xf numFmtId="0" fontId="61" fillId="61" borderId="76" xfId="0" applyFont="1" applyFill="1" applyBorder="1" applyAlignment="1">
      <alignment horizontal="left" vertical="center" wrapText="1"/>
    </xf>
    <xf numFmtId="9" fontId="21" fillId="8" borderId="7" xfId="0" applyNumberFormat="1" applyFont="1" applyFill="1" applyBorder="1" applyAlignment="1">
      <alignment horizontal="left" vertical="center" wrapText="1" indent="1"/>
    </xf>
    <xf numFmtId="9" fontId="21" fillId="8" borderId="8" xfId="0" applyNumberFormat="1" applyFont="1" applyFill="1" applyBorder="1" applyAlignment="1">
      <alignment horizontal="left" vertical="center" wrapText="1" indent="1"/>
    </xf>
    <xf numFmtId="9" fontId="21" fillId="8" borderId="10" xfId="0" applyNumberFormat="1" applyFont="1" applyFill="1" applyBorder="1" applyAlignment="1">
      <alignment horizontal="left" vertical="center" wrapText="1" indent="1"/>
    </xf>
    <xf numFmtId="9" fontId="21" fillId="17" borderId="12" xfId="0" applyNumberFormat="1" applyFont="1" applyFill="1" applyBorder="1" applyAlignment="1">
      <alignment horizontal="left" vertical="center" wrapText="1" indent="1"/>
    </xf>
    <xf numFmtId="9" fontId="21" fillId="17" borderId="13" xfId="0" applyNumberFormat="1" applyFont="1" applyFill="1" applyBorder="1" applyAlignment="1">
      <alignment horizontal="left" vertical="center" wrapText="1" indent="1"/>
    </xf>
    <xf numFmtId="9" fontId="21" fillId="17" borderId="33" xfId="0" applyNumberFormat="1" applyFont="1" applyFill="1" applyBorder="1" applyAlignment="1">
      <alignment horizontal="left" vertical="center" wrapText="1" indent="1"/>
    </xf>
    <xf numFmtId="9" fontId="21" fillId="19" borderId="12" xfId="0" applyNumberFormat="1" applyFont="1" applyFill="1" applyBorder="1" applyAlignment="1">
      <alignment horizontal="left" vertical="center" wrapText="1" indent="1"/>
    </xf>
    <xf numFmtId="9" fontId="21" fillId="19" borderId="13" xfId="0" applyNumberFormat="1" applyFont="1" applyFill="1" applyBorder="1" applyAlignment="1">
      <alignment horizontal="left" vertical="center" wrapText="1" indent="1"/>
    </xf>
    <xf numFmtId="9" fontId="21" fillId="19" borderId="33" xfId="0" applyNumberFormat="1" applyFont="1" applyFill="1" applyBorder="1" applyAlignment="1">
      <alignment horizontal="left" vertical="center" wrapText="1" indent="1"/>
    </xf>
    <xf numFmtId="9" fontId="58" fillId="64" borderId="62" xfId="0" applyNumberFormat="1" applyFont="1" applyFill="1" applyBorder="1" applyAlignment="1">
      <alignment horizontal="left" vertical="center" wrapText="1" indent="1"/>
    </xf>
    <xf numFmtId="9" fontId="58" fillId="64" borderId="0" xfId="0" applyNumberFormat="1" applyFont="1" applyFill="1" applyAlignment="1">
      <alignment horizontal="left" vertical="center" wrapText="1" indent="1"/>
    </xf>
    <xf numFmtId="9" fontId="58" fillId="64" borderId="60" xfId="0" applyNumberFormat="1" applyFont="1" applyFill="1" applyBorder="1" applyAlignment="1">
      <alignment horizontal="left" vertical="center" wrapText="1" indent="1"/>
    </xf>
    <xf numFmtId="0" fontId="17" fillId="2" borderId="63" xfId="1" applyFont="1" applyFill="1" applyBorder="1" applyAlignment="1">
      <alignment horizontal="right" vertical="center" indent="1"/>
    </xf>
    <xf numFmtId="0" fontId="17" fillId="2" borderId="64" xfId="1" applyFont="1" applyFill="1" applyBorder="1" applyAlignment="1">
      <alignment horizontal="right" vertical="center" indent="1"/>
    </xf>
    <xf numFmtId="0" fontId="17" fillId="2" borderId="65" xfId="1" applyFont="1" applyFill="1" applyBorder="1" applyAlignment="1">
      <alignment horizontal="right" vertical="center" indent="1"/>
    </xf>
    <xf numFmtId="0" fontId="52" fillId="21" borderId="21" xfId="0" applyFont="1" applyFill="1" applyBorder="1" applyAlignment="1">
      <alignment horizontal="left" vertical="center" indent="1"/>
    </xf>
    <xf numFmtId="0" fontId="52" fillId="21" borderId="16" xfId="0" applyFont="1" applyFill="1" applyBorder="1" applyAlignment="1">
      <alignment horizontal="left" vertical="center" indent="1"/>
    </xf>
    <xf numFmtId="0" fontId="52" fillId="21" borderId="22" xfId="0" applyFont="1" applyFill="1" applyBorder="1" applyAlignment="1">
      <alignment horizontal="left" vertical="center" indent="1"/>
    </xf>
    <xf numFmtId="9" fontId="21" fillId="20" borderId="14" xfId="0" applyNumberFormat="1" applyFont="1" applyFill="1" applyBorder="1" applyAlignment="1">
      <alignment horizontal="left" vertical="center" wrapText="1" indent="1"/>
    </xf>
    <xf numFmtId="9" fontId="21" fillId="20" borderId="15" xfId="0" applyNumberFormat="1" applyFont="1" applyFill="1" applyBorder="1" applyAlignment="1">
      <alignment horizontal="left" vertical="center" wrapText="1" indent="1"/>
    </xf>
    <xf numFmtId="9" fontId="21" fillId="20" borderId="31" xfId="0" applyNumberFormat="1" applyFont="1" applyFill="1" applyBorder="1" applyAlignment="1">
      <alignment horizontal="left" vertical="center" wrapText="1" indent="1"/>
    </xf>
    <xf numFmtId="9" fontId="25" fillId="2" borderId="9" xfId="0" applyNumberFormat="1" applyFont="1" applyFill="1" applyBorder="1" applyAlignment="1">
      <alignment horizontal="right" vertical="center" wrapText="1" indent="1"/>
    </xf>
    <xf numFmtId="9" fontId="25" fillId="2" borderId="34" xfId="0" applyNumberFormat="1" applyFont="1" applyFill="1" applyBorder="1" applyAlignment="1">
      <alignment horizontal="right" vertical="center" wrapText="1" indent="1"/>
    </xf>
    <xf numFmtId="9" fontId="25" fillId="2" borderId="35" xfId="0" applyNumberFormat="1" applyFont="1" applyFill="1" applyBorder="1" applyAlignment="1">
      <alignment horizontal="right" vertical="center" wrapText="1" indent="1"/>
    </xf>
    <xf numFmtId="0" fontId="25" fillId="43" borderId="72" xfId="0" applyFont="1" applyFill="1" applyBorder="1" applyAlignment="1">
      <alignment vertical="center" wrapText="1"/>
    </xf>
    <xf numFmtId="0" fontId="25" fillId="43" borderId="73" xfId="0" applyFont="1" applyFill="1" applyBorder="1" applyAlignment="1">
      <alignment vertical="center" wrapText="1"/>
    </xf>
    <xf numFmtId="0" fontId="25" fillId="43" borderId="74" xfId="0" applyFont="1" applyFill="1" applyBorder="1" applyAlignment="1">
      <alignment vertical="center" wrapText="1"/>
    </xf>
    <xf numFmtId="0" fontId="58" fillId="47" borderId="72" xfId="0" applyFont="1" applyFill="1" applyBorder="1" applyAlignment="1">
      <alignment vertical="center" wrapText="1"/>
    </xf>
    <xf numFmtId="0" fontId="58" fillId="47" borderId="73" xfId="0" applyFont="1" applyFill="1" applyBorder="1" applyAlignment="1">
      <alignment vertical="center" wrapText="1"/>
    </xf>
    <xf numFmtId="0" fontId="58" fillId="47" borderId="74" xfId="0" applyFont="1" applyFill="1" applyBorder="1" applyAlignment="1">
      <alignment vertical="center" wrapText="1"/>
    </xf>
    <xf numFmtId="0" fontId="58" fillId="48" borderId="72" xfId="0" applyFont="1" applyFill="1" applyBorder="1" applyAlignment="1">
      <alignment vertical="center" wrapText="1"/>
    </xf>
    <xf numFmtId="0" fontId="58" fillId="48" borderId="73" xfId="0" applyFont="1" applyFill="1" applyBorder="1" applyAlignment="1">
      <alignment vertical="center" wrapText="1"/>
    </xf>
    <xf numFmtId="0" fontId="58" fillId="48" borderId="74" xfId="0" applyFont="1" applyFill="1" applyBorder="1" applyAlignment="1">
      <alignment vertical="center" wrapText="1"/>
    </xf>
    <xf numFmtId="0" fontId="28" fillId="2" borderId="20" xfId="0" applyFont="1" applyFill="1" applyBorder="1" applyAlignment="1">
      <alignment horizontal="left" vertical="center" indent="1"/>
    </xf>
    <xf numFmtId="0" fontId="28" fillId="2" borderId="0" xfId="0" applyFont="1" applyFill="1" applyAlignment="1">
      <alignment horizontal="left" vertical="center" indent="1"/>
    </xf>
    <xf numFmtId="0" fontId="28" fillId="2" borderId="17" xfId="0" applyFont="1" applyFill="1" applyBorder="1" applyAlignment="1">
      <alignment horizontal="left" vertical="center" indent="1"/>
    </xf>
    <xf numFmtId="0" fontId="24" fillId="2" borderId="118" xfId="1" applyFont="1" applyFill="1" applyBorder="1" applyAlignment="1">
      <alignment horizontal="left" vertical="center" wrapText="1" indent="1"/>
    </xf>
    <xf numFmtId="0" fontId="24" fillId="2" borderId="93" xfId="1" applyFont="1" applyFill="1" applyBorder="1" applyAlignment="1">
      <alignment horizontal="left" vertical="center" wrapText="1" indent="1"/>
    </xf>
    <xf numFmtId="0" fontId="0" fillId="2" borderId="0" xfId="0" applyFill="1" applyAlignment="1">
      <alignment horizontal="left" vertical="center" wrapText="1" indent="1"/>
    </xf>
    <xf numFmtId="0" fontId="12" fillId="4" borderId="126" xfId="0" applyFont="1" applyFill="1" applyBorder="1" applyAlignment="1">
      <alignment horizontal="left" vertical="center" wrapText="1" indent="1"/>
    </xf>
    <xf numFmtId="0" fontId="12" fillId="4" borderId="127" xfId="0" applyFont="1" applyFill="1" applyBorder="1" applyAlignment="1">
      <alignment horizontal="left" vertical="center" wrapText="1" indent="1"/>
    </xf>
    <xf numFmtId="0" fontId="12" fillId="4" borderId="128" xfId="0" applyFont="1" applyFill="1" applyBorder="1" applyAlignment="1">
      <alignment horizontal="left" vertical="center" wrapText="1" indent="1"/>
    </xf>
    <xf numFmtId="0" fontId="3" fillId="2" borderId="0" xfId="2" quotePrefix="1" applyFill="1" applyAlignment="1">
      <alignment horizontal="center" vertical="center" wrapText="1"/>
    </xf>
    <xf numFmtId="0" fontId="3" fillId="2" borderId="0" xfId="2" applyFill="1" applyAlignment="1">
      <alignment horizontal="center" vertical="center" wrapText="1"/>
    </xf>
    <xf numFmtId="0" fontId="58" fillId="45" borderId="89" xfId="0" applyFont="1" applyFill="1" applyBorder="1" applyAlignment="1">
      <alignment vertical="center" wrapText="1"/>
    </xf>
    <xf numFmtId="0" fontId="58" fillId="45" borderId="90" xfId="0" applyFont="1" applyFill="1" applyBorder="1" applyAlignment="1">
      <alignment vertical="center" wrapText="1"/>
    </xf>
    <xf numFmtId="0" fontId="58" fillId="45" borderId="91" xfId="0" applyFont="1" applyFill="1" applyBorder="1" applyAlignment="1">
      <alignment vertical="center" wrapText="1"/>
    </xf>
    <xf numFmtId="0" fontId="17" fillId="2" borderId="67" xfId="1" applyFont="1" applyFill="1" applyBorder="1" applyAlignment="1">
      <alignment horizontal="right" vertical="center" indent="1"/>
    </xf>
    <xf numFmtId="0" fontId="17" fillId="2" borderId="61" xfId="1" applyFont="1" applyFill="1" applyBorder="1" applyAlignment="1">
      <alignment horizontal="right" vertical="center" indent="1"/>
    </xf>
    <xf numFmtId="0" fontId="17" fillId="2" borderId="68" xfId="1" applyFont="1" applyFill="1" applyBorder="1" applyAlignment="1">
      <alignment horizontal="right" vertical="center" indent="1"/>
    </xf>
    <xf numFmtId="0" fontId="25" fillId="55" borderId="72" xfId="0" applyFont="1" applyFill="1" applyBorder="1" applyAlignment="1">
      <alignment horizontal="left" vertical="center" wrapText="1"/>
    </xf>
    <xf numFmtId="0" fontId="25" fillId="55" borderId="73" xfId="0" applyFont="1" applyFill="1" applyBorder="1" applyAlignment="1">
      <alignment horizontal="left" vertical="center" wrapText="1"/>
    </xf>
    <xf numFmtId="0" fontId="25" fillId="55" borderId="74" xfId="0" applyFont="1" applyFill="1" applyBorder="1" applyAlignment="1">
      <alignment horizontal="left" vertical="center" wrapText="1"/>
    </xf>
    <xf numFmtId="0" fontId="58" fillId="53" borderId="72" xfId="0" applyFont="1" applyFill="1" applyBorder="1" applyAlignment="1">
      <alignment vertical="center" wrapText="1"/>
    </xf>
    <xf numFmtId="0" fontId="58" fillId="53" borderId="73" xfId="0" applyFont="1" applyFill="1" applyBorder="1" applyAlignment="1">
      <alignment vertical="center" wrapText="1"/>
    </xf>
    <xf numFmtId="0" fontId="58" fillId="53" borderId="74" xfId="0" applyFont="1" applyFill="1" applyBorder="1" applyAlignment="1">
      <alignment vertical="center" wrapText="1"/>
    </xf>
    <xf numFmtId="0" fontId="58" fillId="54" borderId="72" xfId="0" applyFont="1" applyFill="1" applyBorder="1" applyAlignment="1">
      <alignment horizontal="left" vertical="center" wrapText="1"/>
    </xf>
    <xf numFmtId="0" fontId="58" fillId="54" borderId="73" xfId="0" applyFont="1" applyFill="1" applyBorder="1" applyAlignment="1">
      <alignment horizontal="left" vertical="center" wrapText="1"/>
    </xf>
    <xf numFmtId="0" fontId="58" fillId="54" borderId="74" xfId="0" applyFont="1" applyFill="1" applyBorder="1" applyAlignment="1">
      <alignment horizontal="left" vertical="center" wrapText="1"/>
    </xf>
    <xf numFmtId="0" fontId="58" fillId="49" borderId="72" xfId="0" applyFont="1" applyFill="1" applyBorder="1" applyAlignment="1">
      <alignment vertical="center" wrapText="1"/>
    </xf>
    <xf numFmtId="0" fontId="58" fillId="49" borderId="73" xfId="0" applyFont="1" applyFill="1" applyBorder="1" applyAlignment="1">
      <alignment vertical="center" wrapText="1"/>
    </xf>
    <xf numFmtId="0" fontId="58" fillId="49" borderId="74" xfId="0" applyFont="1" applyFill="1" applyBorder="1" applyAlignment="1">
      <alignment vertical="center" wrapText="1"/>
    </xf>
    <xf numFmtId="0" fontId="25" fillId="50" borderId="72" xfId="0" applyFont="1" applyFill="1" applyBorder="1" applyAlignment="1">
      <alignment vertical="center" wrapText="1"/>
    </xf>
    <xf numFmtId="0" fontId="25" fillId="50" borderId="73" xfId="0" applyFont="1" applyFill="1" applyBorder="1" applyAlignment="1">
      <alignment vertical="center" wrapText="1"/>
    </xf>
    <xf numFmtId="0" fontId="25" fillId="50" borderId="74" xfId="0" applyFont="1" applyFill="1" applyBorder="1" applyAlignment="1">
      <alignment vertical="center" wrapText="1"/>
    </xf>
    <xf numFmtId="0" fontId="25" fillId="51" borderId="72" xfId="0" applyFont="1" applyFill="1" applyBorder="1" applyAlignment="1">
      <alignment vertical="center" wrapText="1"/>
    </xf>
    <xf numFmtId="0" fontId="25" fillId="51" borderId="73" xfId="0" applyFont="1" applyFill="1" applyBorder="1" applyAlignment="1">
      <alignment vertical="center" wrapText="1"/>
    </xf>
    <xf numFmtId="0" fontId="25" fillId="51" borderId="74" xfId="0" applyFont="1" applyFill="1" applyBorder="1" applyAlignment="1">
      <alignment vertical="center" wrapText="1"/>
    </xf>
    <xf numFmtId="0" fontId="58" fillId="52" borderId="72" xfId="0" applyFont="1" applyFill="1" applyBorder="1" applyAlignment="1">
      <alignment vertical="center" wrapText="1"/>
    </xf>
    <xf numFmtId="0" fontId="58" fillId="52" borderId="73" xfId="0" applyFont="1" applyFill="1" applyBorder="1" applyAlignment="1">
      <alignment vertical="center" wrapText="1"/>
    </xf>
    <xf numFmtId="0" fontId="58" fillId="52" borderId="74" xfId="0" applyFont="1" applyFill="1" applyBorder="1" applyAlignment="1">
      <alignment vertical="center" wrapText="1"/>
    </xf>
    <xf numFmtId="9" fontId="21" fillId="17" borderId="7" xfId="0" applyNumberFormat="1" applyFont="1" applyFill="1" applyBorder="1" applyAlignment="1">
      <alignment horizontal="left" vertical="center" wrapText="1" indent="1"/>
    </xf>
    <xf numFmtId="9" fontId="21" fillId="17" borderId="8" xfId="0" applyNumberFormat="1" applyFont="1" applyFill="1" applyBorder="1" applyAlignment="1">
      <alignment horizontal="left" vertical="center" wrapText="1" indent="1"/>
    </xf>
    <xf numFmtId="9" fontId="21" fillId="17" borderId="10" xfId="0" applyNumberFormat="1" applyFont="1" applyFill="1" applyBorder="1" applyAlignment="1">
      <alignment horizontal="left" vertical="center" wrapText="1" indent="1"/>
    </xf>
    <xf numFmtId="0" fontId="1" fillId="33" borderId="47" xfId="0" applyFont="1" applyFill="1" applyBorder="1" applyAlignment="1">
      <alignment horizontal="left" vertical="center" wrapText="1"/>
    </xf>
    <xf numFmtId="0" fontId="1" fillId="33" borderId="43" xfId="0" applyFont="1" applyFill="1" applyBorder="1" applyAlignment="1">
      <alignment horizontal="left" vertical="center" wrapText="1"/>
    </xf>
    <xf numFmtId="0" fontId="61" fillId="29" borderId="38" xfId="0" applyFont="1" applyFill="1" applyBorder="1" applyAlignment="1">
      <alignment horizontal="left" vertical="center" wrapText="1"/>
    </xf>
    <xf numFmtId="0" fontId="61" fillId="29" borderId="54" xfId="0" applyFont="1" applyFill="1" applyBorder="1" applyAlignment="1">
      <alignment horizontal="left" vertical="center" wrapText="1"/>
    </xf>
    <xf numFmtId="0" fontId="28" fillId="2" borderId="20"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40" xfId="0" applyFont="1" applyFill="1" applyBorder="1" applyAlignment="1">
      <alignment horizontal="left" vertical="center" wrapText="1"/>
    </xf>
    <xf numFmtId="0" fontId="28" fillId="2" borderId="24"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41" xfId="0" applyFont="1" applyFill="1" applyBorder="1" applyAlignment="1">
      <alignment horizontal="left" vertical="center" wrapText="1"/>
    </xf>
    <xf numFmtId="0" fontId="28" fillId="2" borderId="47" xfId="0" applyFont="1" applyFill="1" applyBorder="1" applyAlignment="1">
      <alignment horizontal="right" vertical="center" wrapText="1" indent="1"/>
    </xf>
    <xf numFmtId="0" fontId="28" fillId="2" borderId="43" xfId="0" applyFont="1" applyFill="1" applyBorder="1" applyAlignment="1">
      <alignment horizontal="right" vertical="center" wrapText="1" indent="1"/>
    </xf>
    <xf numFmtId="0" fontId="1" fillId="28" borderId="45" xfId="0" applyFont="1" applyFill="1" applyBorder="1" applyAlignment="1">
      <alignment horizontal="left" vertical="center" wrapText="1"/>
    </xf>
    <xf numFmtId="0" fontId="1" fillId="28" borderId="46" xfId="0" applyFont="1" applyFill="1" applyBorder="1" applyAlignment="1">
      <alignment horizontal="left" vertical="center" wrapText="1"/>
    </xf>
    <xf numFmtId="0" fontId="1" fillId="32" borderId="38" xfId="0" applyFont="1" applyFill="1" applyBorder="1" applyAlignment="1">
      <alignment horizontal="left" vertical="center" wrapText="1"/>
    </xf>
    <xf numFmtId="0" fontId="1" fillId="32" borderId="54" xfId="0" applyFont="1" applyFill="1" applyBorder="1" applyAlignment="1">
      <alignment horizontal="left" vertical="center" wrapText="1"/>
    </xf>
    <xf numFmtId="0" fontId="61" fillId="31" borderId="38" xfId="0" applyFont="1" applyFill="1" applyBorder="1" applyAlignment="1">
      <alignment horizontal="left" vertical="center" wrapText="1"/>
    </xf>
    <xf numFmtId="0" fontId="61" fillId="31" borderId="54" xfId="0" applyFont="1" applyFill="1" applyBorder="1" applyAlignment="1">
      <alignment horizontal="left" vertical="center" wrapText="1"/>
    </xf>
    <xf numFmtId="0" fontId="1" fillId="30" borderId="38" xfId="0" applyFont="1" applyFill="1" applyBorder="1" applyAlignment="1">
      <alignment horizontal="left" vertical="center" wrapText="1"/>
    </xf>
    <xf numFmtId="0" fontId="1" fillId="30" borderId="54" xfId="0" applyFont="1" applyFill="1" applyBorder="1" applyAlignment="1">
      <alignment horizontal="left" vertical="center" wrapText="1"/>
    </xf>
    <xf numFmtId="0" fontId="28" fillId="2" borderId="88" xfId="0" applyFont="1" applyFill="1" applyBorder="1" applyAlignment="1">
      <alignment horizontal="left" vertical="center" wrapText="1"/>
    </xf>
    <xf numFmtId="0" fontId="25" fillId="2" borderId="56" xfId="0" applyFont="1" applyFill="1" applyBorder="1" applyAlignment="1">
      <alignment horizontal="right" vertical="center" wrapText="1" indent="1"/>
    </xf>
    <xf numFmtId="0" fontId="25" fillId="2" borderId="36" xfId="0" applyFont="1" applyFill="1" applyBorder="1" applyAlignment="1">
      <alignment horizontal="right" vertical="center" wrapText="1" indent="1"/>
    </xf>
    <xf numFmtId="0" fontId="24" fillId="2" borderId="34" xfId="1" applyFont="1" applyFill="1" applyBorder="1" applyAlignment="1">
      <alignment horizontal="right" vertical="center" wrapText="1" indent="1"/>
    </xf>
    <xf numFmtId="0" fontId="24" fillId="2" borderId="35" xfId="1" applyFont="1" applyFill="1" applyBorder="1" applyAlignment="1">
      <alignment horizontal="right" vertical="center" wrapText="1" indent="1"/>
    </xf>
    <xf numFmtId="0" fontId="25" fillId="2" borderId="34" xfId="1" applyFont="1" applyFill="1" applyBorder="1" applyAlignment="1">
      <alignment horizontal="right" vertical="center" wrapText="1" indent="1"/>
    </xf>
    <xf numFmtId="0" fontId="25" fillId="2" borderId="35" xfId="1" applyFont="1" applyFill="1" applyBorder="1" applyAlignment="1">
      <alignment horizontal="right" vertical="center" wrapText="1" indent="1"/>
    </xf>
    <xf numFmtId="9" fontId="80" fillId="2" borderId="35" xfId="1" applyNumberFormat="1" applyFont="1" applyFill="1" applyBorder="1" applyAlignment="1">
      <alignment horizontal="left" vertical="center" wrapText="1" indent="1"/>
    </xf>
    <xf numFmtId="9" fontId="58" fillId="64" borderId="9" xfId="0" applyNumberFormat="1" applyFont="1" applyFill="1" applyBorder="1" applyAlignment="1">
      <alignment horizontal="right" vertical="center" wrapText="1" indent="1"/>
    </xf>
    <xf numFmtId="9" fontId="58" fillId="64" borderId="35" xfId="0" applyNumberFormat="1" applyFont="1" applyFill="1" applyBorder="1" applyAlignment="1">
      <alignment horizontal="right" vertical="center" wrapText="1" indent="1"/>
    </xf>
  </cellXfs>
  <cellStyles count="12">
    <cellStyle name="Comma 2" xfId="7" xr:uid="{2ED88308-7536-4B18-A192-95DF3EB04C8E}"/>
    <cellStyle name="Currency 2" xfId="6" xr:uid="{530C83D7-8C28-4E44-8F83-9642DA268DCD}"/>
    <cellStyle name="Currency 2 2" xfId="8" xr:uid="{A65BBCBB-9685-48F8-B862-4064A73A8047}"/>
    <cellStyle name="Hyperlink" xfId="2" builtinId="8"/>
    <cellStyle name="Hyperlink 2" xfId="4" xr:uid="{BF4E9D5A-7539-43BB-8758-6869515C04AE}"/>
    <cellStyle name="Normal" xfId="0" builtinId="0"/>
    <cellStyle name="Normal 2" xfId="3" xr:uid="{0F3DD748-C02C-4109-89C3-A31F5BFE9B49}"/>
    <cellStyle name="Normal 3" xfId="1" xr:uid="{C64322EC-5387-4C29-A86D-264AA7D7FA59}"/>
    <cellStyle name="Normal 4" xfId="10" xr:uid="{29649479-DF14-4121-B0FB-5694AF58722D}"/>
    <cellStyle name="Normal 4 2" xfId="11" xr:uid="{AF78363C-12F5-44F0-A90B-8CCBEC597896}"/>
    <cellStyle name="Percent" xfId="9" builtinId="5"/>
    <cellStyle name="Percent 2" xfId="5" xr:uid="{39EC60F6-B595-461E-9046-914F3D3982B6}"/>
  </cellStyles>
  <dxfs count="0"/>
  <tableStyles count="0" defaultTableStyle="TableStyleMedium2" defaultPivotStyle="PivotStyleLight16"/>
  <colors>
    <mruColors>
      <color rgb="FFFFFFCC"/>
      <color rgb="FFB3A0C7"/>
      <color rgb="FF357D94"/>
      <color rgb="FF37BCFF"/>
      <color rgb="FFF35E29"/>
      <color rgb="FFDF440D"/>
      <color rgb="FF3A6092"/>
      <color rgb="FF22518B"/>
      <color rgb="FFCCC0DA"/>
      <color rgb="FF967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CA" sz="1800" b="1"/>
              <a:t>Sustainability Scores </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4827236539916975"/>
          <c:y val="0.1835556943055624"/>
          <c:w val="0.67486026061058491"/>
          <c:h val="0.74944548418910217"/>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chemeClr val="accent3">
                  <a:lumMod val="75000"/>
                </a:schemeClr>
              </a:solidFill>
              <a:ln>
                <a:noFill/>
              </a:ln>
              <a:effectLst/>
            </c:spPr>
            <c:extLst>
              <c:ext xmlns:c16="http://schemas.microsoft.com/office/drawing/2014/chart" uri="{C3380CC4-5D6E-409C-BE32-E72D297353CC}">
                <c16:uniqueId val="{00000002-57FF-4F03-ACC0-DB9242D6EA58}"/>
              </c:ext>
            </c:extLst>
          </c:dPt>
          <c:dPt>
            <c:idx val="1"/>
            <c:invertIfNegative val="0"/>
            <c:bubble3D val="0"/>
            <c:spPr>
              <a:solidFill>
                <a:schemeClr val="accent3">
                  <a:lumMod val="75000"/>
                </a:schemeClr>
              </a:solidFill>
              <a:ln>
                <a:noFill/>
              </a:ln>
              <a:effectLst/>
            </c:spPr>
            <c:extLst>
              <c:ext xmlns:c16="http://schemas.microsoft.com/office/drawing/2014/chart" uri="{C3380CC4-5D6E-409C-BE32-E72D297353CC}">
                <c16:uniqueId val="{00000004-57FF-4F03-ACC0-DB9242D6EA58}"/>
              </c:ext>
            </c:extLst>
          </c:dPt>
          <c:dPt>
            <c:idx val="2"/>
            <c:invertIfNegative val="0"/>
            <c:bubble3D val="0"/>
            <c:spPr>
              <a:solidFill>
                <a:schemeClr val="accent3">
                  <a:lumMod val="75000"/>
                </a:schemeClr>
              </a:solidFill>
              <a:ln>
                <a:noFill/>
              </a:ln>
              <a:effectLst/>
            </c:spPr>
            <c:extLst>
              <c:ext xmlns:c16="http://schemas.microsoft.com/office/drawing/2014/chart" uri="{C3380CC4-5D6E-409C-BE32-E72D297353CC}">
                <c16:uniqueId val="{00000006-57FF-4F03-ACC0-DB9242D6EA58}"/>
              </c:ext>
            </c:extLst>
          </c:dPt>
          <c:dPt>
            <c:idx val="3"/>
            <c:invertIfNegative val="0"/>
            <c:bubble3D val="0"/>
            <c:spPr>
              <a:solidFill>
                <a:schemeClr val="accent3">
                  <a:lumMod val="75000"/>
                </a:schemeClr>
              </a:solidFill>
              <a:ln>
                <a:noFill/>
              </a:ln>
              <a:effectLst/>
            </c:spPr>
            <c:extLst>
              <c:ext xmlns:c16="http://schemas.microsoft.com/office/drawing/2014/chart" uri="{C3380CC4-5D6E-409C-BE32-E72D297353CC}">
                <c16:uniqueId val="{00000008-57FF-4F03-ACC0-DB9242D6EA58}"/>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0A-57FF-4F03-ACC0-DB9242D6EA58}"/>
              </c:ext>
            </c:extLst>
          </c:dPt>
          <c:dPt>
            <c:idx val="5"/>
            <c:invertIfNegative val="0"/>
            <c:bubble3D val="0"/>
            <c:spPr>
              <a:solidFill>
                <a:schemeClr val="accent3">
                  <a:lumMod val="75000"/>
                </a:schemeClr>
              </a:solidFill>
              <a:ln>
                <a:noFill/>
              </a:ln>
              <a:effectLst/>
            </c:spPr>
            <c:extLst>
              <c:ext xmlns:c16="http://schemas.microsoft.com/office/drawing/2014/chart" uri="{C3380CC4-5D6E-409C-BE32-E72D297353CC}">
                <c16:uniqueId val="{0000000C-57FF-4F03-ACC0-DB9242D6EA58}"/>
              </c:ext>
            </c:extLst>
          </c:dPt>
          <c:dPt>
            <c:idx val="6"/>
            <c:invertIfNegative val="0"/>
            <c:bubble3D val="0"/>
            <c:spPr>
              <a:solidFill>
                <a:schemeClr val="accent3">
                  <a:lumMod val="75000"/>
                </a:schemeClr>
              </a:solidFill>
              <a:ln>
                <a:noFill/>
              </a:ln>
              <a:effectLst/>
            </c:spPr>
            <c:extLst>
              <c:ext xmlns:c16="http://schemas.microsoft.com/office/drawing/2014/chart" uri="{C3380CC4-5D6E-409C-BE32-E72D297353CC}">
                <c16:uniqueId val="{0000000E-57FF-4F03-ACC0-DB9242D6EA58}"/>
              </c:ext>
            </c:extLst>
          </c:dPt>
          <c:dPt>
            <c:idx val="7"/>
            <c:invertIfNegative val="0"/>
            <c:bubble3D val="0"/>
            <c:spPr>
              <a:solidFill>
                <a:srgbClr val="548DD5"/>
              </a:solidFill>
              <a:ln>
                <a:noFill/>
              </a:ln>
              <a:effectLst/>
            </c:spPr>
            <c:extLst>
              <c:ext xmlns:c16="http://schemas.microsoft.com/office/drawing/2014/chart" uri="{C3380CC4-5D6E-409C-BE32-E72D297353CC}">
                <c16:uniqueId val="{00000010-57FF-4F03-ACC0-DB9242D6EA58}"/>
              </c:ext>
            </c:extLst>
          </c:dPt>
          <c:dPt>
            <c:idx val="8"/>
            <c:invertIfNegative val="0"/>
            <c:bubble3D val="0"/>
            <c:spPr>
              <a:solidFill>
                <a:srgbClr val="548DD5"/>
              </a:solidFill>
              <a:ln>
                <a:noFill/>
              </a:ln>
              <a:effectLst/>
            </c:spPr>
            <c:extLst>
              <c:ext xmlns:c16="http://schemas.microsoft.com/office/drawing/2014/chart" uri="{C3380CC4-5D6E-409C-BE32-E72D297353CC}">
                <c16:uniqueId val="{00000012-57FF-4F03-ACC0-DB9242D6EA58}"/>
              </c:ext>
            </c:extLst>
          </c:dPt>
          <c:dPt>
            <c:idx val="9"/>
            <c:invertIfNegative val="0"/>
            <c:bubble3D val="0"/>
            <c:spPr>
              <a:solidFill>
                <a:srgbClr val="548DD5"/>
              </a:solidFill>
              <a:ln>
                <a:noFill/>
              </a:ln>
              <a:effectLst/>
            </c:spPr>
            <c:extLst>
              <c:ext xmlns:c16="http://schemas.microsoft.com/office/drawing/2014/chart" uri="{C3380CC4-5D6E-409C-BE32-E72D297353CC}">
                <c16:uniqueId val="{00000014-57FF-4F03-ACC0-DB9242D6EA58}"/>
              </c:ext>
            </c:extLst>
          </c:dPt>
          <c:dPt>
            <c:idx val="10"/>
            <c:invertIfNegative val="0"/>
            <c:bubble3D val="0"/>
            <c:spPr>
              <a:solidFill>
                <a:srgbClr val="548DD5"/>
              </a:solidFill>
              <a:ln>
                <a:noFill/>
              </a:ln>
              <a:effectLst/>
            </c:spPr>
            <c:extLst>
              <c:ext xmlns:c16="http://schemas.microsoft.com/office/drawing/2014/chart" uri="{C3380CC4-5D6E-409C-BE32-E72D297353CC}">
                <c16:uniqueId val="{00000016-57FF-4F03-ACC0-DB9242D6EA58}"/>
              </c:ext>
            </c:extLst>
          </c:dPt>
          <c:dPt>
            <c:idx val="11"/>
            <c:invertIfNegative val="0"/>
            <c:bubble3D val="0"/>
            <c:spPr>
              <a:solidFill>
                <a:srgbClr val="357D94"/>
              </a:solidFill>
              <a:ln>
                <a:noFill/>
              </a:ln>
              <a:effectLst/>
            </c:spPr>
            <c:extLst>
              <c:ext xmlns:c16="http://schemas.microsoft.com/office/drawing/2014/chart" uri="{C3380CC4-5D6E-409C-BE32-E72D297353CC}">
                <c16:uniqueId val="{00000018-57FF-4F03-ACC0-DB9242D6EA58}"/>
              </c:ext>
            </c:extLst>
          </c:dPt>
          <c:dPt>
            <c:idx val="1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19-FA10-4B5F-BB2E-8F7851EE3B3F}"/>
              </c:ext>
            </c:extLst>
          </c:dPt>
          <c:cat>
            <c:strRef>
              <c:f>'Overall Scores'!$C$10:$C$23</c:f>
              <c:strCache>
                <c:ptCount val="14"/>
                <c:pt idx="0">
                  <c:v>   Energy</c:v>
                </c:pt>
                <c:pt idx="1">
                  <c:v>   Water</c:v>
                </c:pt>
                <c:pt idx="2">
                  <c:v>   Circularity &amp; Waste</c:v>
                </c:pt>
                <c:pt idx="3">
                  <c:v>   Encroachment</c:v>
                </c:pt>
                <c:pt idx="4">
                  <c:v>   Non-GHG emissions</c:v>
                </c:pt>
                <c:pt idx="5">
                  <c:v>   GHG emissions</c:v>
                </c:pt>
                <c:pt idx="6">
                  <c:v>     Procurement</c:v>
                </c:pt>
                <c:pt idx="7">
                  <c:v>   Employee wages</c:v>
                </c:pt>
                <c:pt idx="8">
                  <c:v>   Employee health</c:v>
                </c:pt>
                <c:pt idx="9">
                  <c:v>   Employment terms</c:v>
                </c:pt>
                <c:pt idx="10">
                  <c:v>   Diversity &amp; Inclusion</c:v>
                </c:pt>
                <c:pt idx="11">
                  <c:v>   Community</c:v>
                </c:pt>
                <c:pt idx="13">
                  <c:v>   Governance</c:v>
                </c:pt>
              </c:strCache>
            </c:strRef>
          </c:cat>
          <c:val>
            <c:numRef>
              <c:f>'Overall Scores'!$E$10:$E$23</c:f>
              <c:numCache>
                <c:formatCode>0%</c:formatCode>
                <c:ptCount val="14"/>
                <c:pt idx="0">
                  <c:v>0.75</c:v>
                </c:pt>
                <c:pt idx="1">
                  <c:v>0.83333333333333337</c:v>
                </c:pt>
                <c:pt idx="2">
                  <c:v>0.62222222222222223</c:v>
                </c:pt>
                <c:pt idx="3">
                  <c:v>0.95</c:v>
                </c:pt>
                <c:pt idx="4">
                  <c:v>0.71250000000000002</c:v>
                </c:pt>
                <c:pt idx="5">
                  <c:v>0.625</c:v>
                </c:pt>
                <c:pt idx="6">
                  <c:v>0.75</c:v>
                </c:pt>
                <c:pt idx="7">
                  <c:v>0.65</c:v>
                </c:pt>
                <c:pt idx="8">
                  <c:v>0.6333333333333333</c:v>
                </c:pt>
                <c:pt idx="9">
                  <c:v>0.72727272727272729</c:v>
                </c:pt>
                <c:pt idx="10">
                  <c:v>0.70909090909090899</c:v>
                </c:pt>
                <c:pt idx="11">
                  <c:v>0.73333333333333339</c:v>
                </c:pt>
                <c:pt idx="13">
                  <c:v>0.5625</c:v>
                </c:pt>
              </c:numCache>
            </c:numRef>
          </c:val>
          <c:extLst>
            <c:ext xmlns:c16="http://schemas.microsoft.com/office/drawing/2014/chart" uri="{C3380CC4-5D6E-409C-BE32-E72D297353CC}">
              <c16:uniqueId val="{0000001B-57FF-4F03-ACC0-DB9242D6EA58}"/>
            </c:ext>
          </c:extLst>
        </c:ser>
        <c:dLbls>
          <c:showLegendKey val="0"/>
          <c:showVal val="0"/>
          <c:showCatName val="0"/>
          <c:showSerName val="0"/>
          <c:showPercent val="0"/>
          <c:showBubbleSize val="0"/>
        </c:dLbls>
        <c:gapWidth val="50"/>
        <c:axId val="442668456"/>
        <c:axId val="442669112"/>
      </c:barChart>
      <c:catAx>
        <c:axId val="442668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42669112"/>
        <c:crosses val="autoZero"/>
        <c:auto val="1"/>
        <c:lblAlgn val="ctr"/>
        <c:lblOffset val="100"/>
        <c:noMultiLvlLbl val="0"/>
      </c:catAx>
      <c:valAx>
        <c:axId val="44266911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42668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CA" sz="1800" b="1"/>
              <a:t>SDG Scores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478816394062602"/>
          <c:y val="0.12900757317514014"/>
          <c:w val="0.75938679202742698"/>
          <c:h val="0.84220092388367496"/>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FF3300"/>
              </a:solidFill>
              <a:ln>
                <a:noFill/>
              </a:ln>
              <a:effectLst/>
            </c:spPr>
            <c:extLst>
              <c:ext xmlns:c16="http://schemas.microsoft.com/office/drawing/2014/chart" uri="{C3380CC4-5D6E-409C-BE32-E72D297353CC}">
                <c16:uniqueId val="{00000001-3F71-4254-8A54-E9FE33264423}"/>
              </c:ext>
            </c:extLst>
          </c:dPt>
          <c:dPt>
            <c:idx val="1"/>
            <c:invertIfNegative val="0"/>
            <c:bubble3D val="0"/>
            <c:spPr>
              <a:solidFill>
                <a:srgbClr val="FABF8F"/>
              </a:solidFill>
              <a:ln>
                <a:noFill/>
              </a:ln>
              <a:effectLst/>
            </c:spPr>
            <c:extLst>
              <c:ext xmlns:c16="http://schemas.microsoft.com/office/drawing/2014/chart" uri="{C3380CC4-5D6E-409C-BE32-E72D297353CC}">
                <c16:uniqueId val="{00000003-3F71-4254-8A54-E9FE33264423}"/>
              </c:ext>
            </c:extLst>
          </c:dPt>
          <c:dPt>
            <c:idx val="2"/>
            <c:invertIfNegative val="0"/>
            <c:bubble3D val="0"/>
            <c:spPr>
              <a:solidFill>
                <a:srgbClr val="8AAC46"/>
              </a:solidFill>
              <a:ln>
                <a:noFill/>
              </a:ln>
              <a:effectLst/>
            </c:spPr>
            <c:extLst>
              <c:ext xmlns:c16="http://schemas.microsoft.com/office/drawing/2014/chart" uri="{C3380CC4-5D6E-409C-BE32-E72D297353CC}">
                <c16:uniqueId val="{00000005-3F71-4254-8A54-E9FE33264423}"/>
              </c:ext>
            </c:extLst>
          </c:dPt>
          <c:dPt>
            <c:idx val="3"/>
            <c:invertIfNegative val="0"/>
            <c:bubble3D val="0"/>
            <c:spPr>
              <a:solidFill>
                <a:srgbClr val="EA0000"/>
              </a:solidFill>
              <a:ln>
                <a:noFill/>
              </a:ln>
              <a:effectLst/>
            </c:spPr>
            <c:extLst>
              <c:ext xmlns:c16="http://schemas.microsoft.com/office/drawing/2014/chart" uri="{C3380CC4-5D6E-409C-BE32-E72D297353CC}">
                <c16:uniqueId val="{00000007-3F71-4254-8A54-E9FE33264423}"/>
              </c:ext>
            </c:extLst>
          </c:dPt>
          <c:dPt>
            <c:idx val="4"/>
            <c:invertIfNegative val="0"/>
            <c:bubble3D val="0"/>
            <c:spPr>
              <a:solidFill>
                <a:srgbClr val="F67914"/>
              </a:solidFill>
              <a:ln>
                <a:noFill/>
              </a:ln>
              <a:effectLst/>
            </c:spPr>
            <c:extLst>
              <c:ext xmlns:c16="http://schemas.microsoft.com/office/drawing/2014/chart" uri="{C3380CC4-5D6E-409C-BE32-E72D297353CC}">
                <c16:uniqueId val="{00000009-3F71-4254-8A54-E9FE33264423}"/>
              </c:ext>
            </c:extLst>
          </c:dPt>
          <c:dPt>
            <c:idx val="5"/>
            <c:invertIfNegative val="0"/>
            <c:bubble3D val="0"/>
            <c:spPr>
              <a:solidFill>
                <a:srgbClr val="CCECFF"/>
              </a:solidFill>
              <a:ln>
                <a:noFill/>
              </a:ln>
              <a:effectLst/>
            </c:spPr>
            <c:extLst>
              <c:ext xmlns:c16="http://schemas.microsoft.com/office/drawing/2014/chart" uri="{C3380CC4-5D6E-409C-BE32-E72D297353CC}">
                <c16:uniqueId val="{0000000B-3F71-4254-8A54-E9FE33264423}"/>
              </c:ext>
            </c:extLst>
          </c:dPt>
          <c:dPt>
            <c:idx val="6"/>
            <c:invertIfNegative val="0"/>
            <c:bubble3D val="0"/>
            <c:spPr>
              <a:solidFill>
                <a:srgbClr val="FEE781"/>
              </a:solidFill>
              <a:ln>
                <a:noFill/>
              </a:ln>
              <a:effectLst/>
            </c:spPr>
            <c:extLst>
              <c:ext xmlns:c16="http://schemas.microsoft.com/office/drawing/2014/chart" uri="{C3380CC4-5D6E-409C-BE32-E72D297353CC}">
                <c16:uniqueId val="{0000000D-3F71-4254-8A54-E9FE33264423}"/>
              </c:ext>
            </c:extLst>
          </c:dPt>
          <c:dPt>
            <c:idx val="7"/>
            <c:invertIfNegative val="0"/>
            <c:bubble3D val="0"/>
            <c:spPr>
              <a:solidFill>
                <a:srgbClr val="983634"/>
              </a:solidFill>
              <a:ln>
                <a:noFill/>
              </a:ln>
              <a:effectLst/>
            </c:spPr>
            <c:extLst>
              <c:ext xmlns:c16="http://schemas.microsoft.com/office/drawing/2014/chart" uri="{C3380CC4-5D6E-409C-BE32-E72D297353CC}">
                <c16:uniqueId val="{0000000F-3F71-4254-8A54-E9FE33264423}"/>
              </c:ext>
            </c:extLst>
          </c:dPt>
          <c:dPt>
            <c:idx val="8"/>
            <c:invertIfNegative val="0"/>
            <c:bubble3D val="0"/>
            <c:spPr>
              <a:solidFill>
                <a:srgbClr val="FE9A00"/>
              </a:solidFill>
              <a:ln>
                <a:noFill/>
              </a:ln>
              <a:effectLst/>
            </c:spPr>
            <c:extLst>
              <c:ext xmlns:c16="http://schemas.microsoft.com/office/drawing/2014/chart" uri="{C3380CC4-5D6E-409C-BE32-E72D297353CC}">
                <c16:uniqueId val="{00000011-3F71-4254-8A54-E9FE33264423}"/>
              </c:ext>
            </c:extLst>
          </c:dPt>
          <c:dPt>
            <c:idx val="9"/>
            <c:invertIfNegative val="0"/>
            <c:bubble3D val="0"/>
            <c:spPr>
              <a:solidFill>
                <a:srgbClr val="FD66CC"/>
              </a:solidFill>
              <a:ln>
                <a:noFill/>
              </a:ln>
              <a:effectLst/>
            </c:spPr>
            <c:extLst>
              <c:ext xmlns:c16="http://schemas.microsoft.com/office/drawing/2014/chart" uri="{C3380CC4-5D6E-409C-BE32-E72D297353CC}">
                <c16:uniqueId val="{00000013-3F71-4254-8A54-E9FE33264423}"/>
              </c:ext>
            </c:extLst>
          </c:dPt>
          <c:dPt>
            <c:idx val="10"/>
            <c:invertIfNegative val="0"/>
            <c:bubble3D val="0"/>
            <c:spPr>
              <a:solidFill>
                <a:srgbClr val="FECD66"/>
              </a:solidFill>
              <a:ln>
                <a:noFill/>
              </a:ln>
              <a:effectLst/>
            </c:spPr>
            <c:extLst>
              <c:ext xmlns:c16="http://schemas.microsoft.com/office/drawing/2014/chart" uri="{C3380CC4-5D6E-409C-BE32-E72D297353CC}">
                <c16:uniqueId val="{00000015-3F71-4254-8A54-E9FE33264423}"/>
              </c:ext>
            </c:extLst>
          </c:dPt>
          <c:dPt>
            <c:idx val="11"/>
            <c:invertIfNegative val="0"/>
            <c:bubble3D val="0"/>
            <c:spPr>
              <a:solidFill>
                <a:srgbClr val="CC9900"/>
              </a:solidFill>
              <a:ln>
                <a:noFill/>
              </a:ln>
              <a:effectLst/>
            </c:spPr>
            <c:extLst>
              <c:ext xmlns:c16="http://schemas.microsoft.com/office/drawing/2014/chart" uri="{C3380CC4-5D6E-409C-BE32-E72D297353CC}">
                <c16:uniqueId val="{00000017-3F71-4254-8A54-E9FE33264423}"/>
              </c:ext>
            </c:extLst>
          </c:dPt>
          <c:dPt>
            <c:idx val="12"/>
            <c:invertIfNegative val="0"/>
            <c:bubble3D val="0"/>
            <c:spPr>
              <a:solidFill>
                <a:srgbClr val="017F00"/>
              </a:solidFill>
              <a:ln>
                <a:noFill/>
              </a:ln>
              <a:effectLst/>
            </c:spPr>
            <c:extLst>
              <c:ext xmlns:c16="http://schemas.microsoft.com/office/drawing/2014/chart" uri="{C3380CC4-5D6E-409C-BE32-E72D297353CC}">
                <c16:uniqueId val="{00000019-3F71-4254-8A54-E9FE33264423}"/>
              </c:ext>
            </c:extLst>
          </c:dPt>
          <c:dPt>
            <c:idx val="13"/>
            <c:invertIfNegative val="0"/>
            <c:bubble3D val="0"/>
            <c:spPr>
              <a:solidFill>
                <a:srgbClr val="66CCFF"/>
              </a:solidFill>
              <a:ln>
                <a:noFill/>
              </a:ln>
              <a:effectLst/>
            </c:spPr>
            <c:extLst>
              <c:ext xmlns:c16="http://schemas.microsoft.com/office/drawing/2014/chart" uri="{C3380CC4-5D6E-409C-BE32-E72D297353CC}">
                <c16:uniqueId val="{0000001B-3F71-4254-8A54-E9FE33264423}"/>
              </c:ext>
            </c:extLst>
          </c:dPt>
          <c:dPt>
            <c:idx val="14"/>
            <c:invertIfNegative val="0"/>
            <c:bubble3D val="0"/>
            <c:spPr>
              <a:solidFill>
                <a:srgbClr val="01FE99"/>
              </a:solidFill>
              <a:ln>
                <a:noFill/>
              </a:ln>
              <a:effectLst/>
            </c:spPr>
            <c:extLst>
              <c:ext xmlns:c16="http://schemas.microsoft.com/office/drawing/2014/chart" uri="{C3380CC4-5D6E-409C-BE32-E72D297353CC}">
                <c16:uniqueId val="{0000001D-3F71-4254-8A54-E9FE33264423}"/>
              </c:ext>
            </c:extLst>
          </c:dPt>
          <c:dPt>
            <c:idx val="15"/>
            <c:invertIfNegative val="0"/>
            <c:bubble3D val="0"/>
            <c:spPr>
              <a:solidFill>
                <a:srgbClr val="6A93C6"/>
              </a:solidFill>
              <a:ln>
                <a:noFill/>
              </a:ln>
              <a:effectLst/>
            </c:spPr>
            <c:extLst>
              <c:ext xmlns:c16="http://schemas.microsoft.com/office/drawing/2014/chart" uri="{C3380CC4-5D6E-409C-BE32-E72D297353CC}">
                <c16:uniqueId val="{0000001F-3F71-4254-8A54-E9FE33264423}"/>
              </c:ext>
            </c:extLst>
          </c:dPt>
          <c:dPt>
            <c:idx val="16"/>
            <c:invertIfNegative val="0"/>
            <c:bubble3D val="0"/>
            <c:spPr>
              <a:solidFill>
                <a:srgbClr val="22518B"/>
              </a:solidFill>
              <a:ln>
                <a:noFill/>
              </a:ln>
              <a:effectLst/>
            </c:spPr>
            <c:extLst>
              <c:ext xmlns:c16="http://schemas.microsoft.com/office/drawing/2014/chart" uri="{C3380CC4-5D6E-409C-BE32-E72D297353CC}">
                <c16:uniqueId val="{00000021-3F71-4254-8A54-E9FE33264423}"/>
              </c:ext>
            </c:extLst>
          </c:dPt>
          <c:cat>
            <c:strRef>
              <c:f>'SDGs Scores'!$Q$19:$Q$35</c:f>
              <c:strCache>
                <c:ptCount val="17"/>
                <c:pt idx="0">
                  <c:v>   1 No poverty</c:v>
                </c:pt>
                <c:pt idx="1">
                  <c:v>   2 Zero hunger</c:v>
                </c:pt>
                <c:pt idx="2">
                  <c:v>   3 Wellbeing</c:v>
                </c:pt>
                <c:pt idx="3">
                  <c:v>   4 Education</c:v>
                </c:pt>
                <c:pt idx="4">
                  <c:v>   5 Gender equality</c:v>
                </c:pt>
                <c:pt idx="5">
                  <c:v>   6 Clean water </c:v>
                </c:pt>
                <c:pt idx="6">
                  <c:v>   7 Clean energy</c:v>
                </c:pt>
                <c:pt idx="7">
                  <c:v>   8 Decent work </c:v>
                </c:pt>
                <c:pt idx="8">
                  <c:v>   9 Infrastructure</c:v>
                </c:pt>
                <c:pt idx="9">
                  <c:v>   10 Inequalities</c:v>
                </c:pt>
                <c:pt idx="10">
                  <c:v>   11 Communities</c:v>
                </c:pt>
                <c:pt idx="11">
                  <c:v>   12 Consumption </c:v>
                </c:pt>
                <c:pt idx="12">
                  <c:v>   13 Climate </c:v>
                </c:pt>
                <c:pt idx="13">
                  <c:v>   14 Life below water</c:v>
                </c:pt>
                <c:pt idx="14">
                  <c:v>   15 Life on land</c:v>
                </c:pt>
                <c:pt idx="15">
                  <c:v>   16. Institutions</c:v>
                </c:pt>
                <c:pt idx="16">
                  <c:v>   17 Partnerships </c:v>
                </c:pt>
              </c:strCache>
            </c:strRef>
          </c:cat>
          <c:val>
            <c:numRef>
              <c:f>'SDGs Scores'!$R$19:$R$35</c:f>
              <c:numCache>
                <c:formatCode>0%</c:formatCode>
                <c:ptCount val="17"/>
                <c:pt idx="0">
                  <c:v>0.6412500000000001</c:v>
                </c:pt>
                <c:pt idx="1">
                  <c:v>0.6412500000000001</c:v>
                </c:pt>
                <c:pt idx="2">
                  <c:v>0.63375000000000004</c:v>
                </c:pt>
                <c:pt idx="3">
                  <c:v>0.67602272727272739</c:v>
                </c:pt>
                <c:pt idx="4">
                  <c:v>0.69443181818181809</c:v>
                </c:pt>
                <c:pt idx="5">
                  <c:v>0.80625000000000002</c:v>
                </c:pt>
                <c:pt idx="6">
                  <c:v>0.73125000000000007</c:v>
                </c:pt>
                <c:pt idx="7">
                  <c:v>0.67602272727272739</c:v>
                </c:pt>
                <c:pt idx="8">
                  <c:v>0.71625000000000005</c:v>
                </c:pt>
                <c:pt idx="9">
                  <c:v>0.71625000000000005</c:v>
                </c:pt>
                <c:pt idx="10">
                  <c:v>0.71625000000000005</c:v>
                </c:pt>
                <c:pt idx="11">
                  <c:v>0.68166666666666675</c:v>
                </c:pt>
                <c:pt idx="12">
                  <c:v>0.61875000000000002</c:v>
                </c:pt>
                <c:pt idx="13">
                  <c:v>0.71500000000000008</c:v>
                </c:pt>
                <c:pt idx="14">
                  <c:v>0.71500000000000008</c:v>
                </c:pt>
                <c:pt idx="15">
                  <c:v>0.71625000000000005</c:v>
                </c:pt>
                <c:pt idx="16">
                  <c:v>0.71625000000000005</c:v>
                </c:pt>
              </c:numCache>
            </c:numRef>
          </c:val>
          <c:extLst>
            <c:ext xmlns:c16="http://schemas.microsoft.com/office/drawing/2014/chart" uri="{C3380CC4-5D6E-409C-BE32-E72D297353CC}">
              <c16:uniqueId val="{00000022-3F71-4254-8A54-E9FE33264423}"/>
            </c:ext>
          </c:extLst>
        </c:ser>
        <c:dLbls>
          <c:showLegendKey val="0"/>
          <c:showVal val="0"/>
          <c:showCatName val="0"/>
          <c:showSerName val="0"/>
          <c:showPercent val="0"/>
          <c:showBubbleSize val="0"/>
        </c:dLbls>
        <c:gapWidth val="182"/>
        <c:axId val="764552640"/>
        <c:axId val="764558544"/>
      </c:barChart>
      <c:catAx>
        <c:axId val="76455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64558544"/>
        <c:crosses val="autoZero"/>
        <c:auto val="1"/>
        <c:lblAlgn val="ctr"/>
        <c:lblOffset val="100"/>
        <c:noMultiLvlLbl val="0"/>
      </c:catAx>
      <c:valAx>
        <c:axId val="76455854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52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sz="1800" b="1" i="0" baseline="0">
                <a:effectLst/>
              </a:rPr>
              <a:t>Non-Financial Capitals Scores </a:t>
            </a:r>
            <a:endParaRPr lang="en-CA" sz="1800">
              <a:effectLst/>
            </a:endParaRPr>
          </a:p>
        </c:rich>
      </c:tx>
      <c:layout>
        <c:manualLayout>
          <c:xMode val="edge"/>
          <c:yMode val="edge"/>
          <c:x val="0.31426876640419948"/>
          <c:y val="3.37017174034348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manualLayout>
          <c:layoutTarget val="inner"/>
          <c:xMode val="edge"/>
          <c:yMode val="edge"/>
          <c:x val="0.17599296587926508"/>
          <c:y val="0.33679966340085354"/>
          <c:w val="0.73985616797900267"/>
          <c:h val="0.5369352647712929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3">
                  <a:lumMod val="50000"/>
                </a:schemeClr>
              </a:solidFill>
              <a:ln>
                <a:noFill/>
              </a:ln>
              <a:effectLst/>
            </c:spPr>
            <c:extLst>
              <c:ext xmlns:c16="http://schemas.microsoft.com/office/drawing/2014/chart" uri="{C3380CC4-5D6E-409C-BE32-E72D297353CC}">
                <c16:uniqueId val="{00000001-C340-4C73-9B30-877717112EA4}"/>
              </c:ext>
            </c:extLst>
          </c:dPt>
          <c:dPt>
            <c:idx val="1"/>
            <c:invertIfNegative val="0"/>
            <c:bubble3D val="0"/>
            <c:spPr>
              <a:solidFill>
                <a:srgbClr val="538DD5"/>
              </a:solidFill>
              <a:ln>
                <a:noFill/>
              </a:ln>
              <a:effectLst/>
            </c:spPr>
            <c:extLst>
              <c:ext xmlns:c16="http://schemas.microsoft.com/office/drawing/2014/chart" uri="{C3380CC4-5D6E-409C-BE32-E72D297353CC}">
                <c16:uniqueId val="{00000003-C340-4C73-9B30-877717112EA4}"/>
              </c:ext>
            </c:extLst>
          </c:dPt>
          <c:dPt>
            <c:idx val="2"/>
            <c:invertIfNegative val="0"/>
            <c:bubble3D val="0"/>
            <c:spPr>
              <a:solidFill>
                <a:srgbClr val="337D94"/>
              </a:solidFill>
              <a:ln>
                <a:noFill/>
              </a:ln>
              <a:effectLst/>
            </c:spPr>
            <c:extLst>
              <c:ext xmlns:c16="http://schemas.microsoft.com/office/drawing/2014/chart" uri="{C3380CC4-5D6E-409C-BE32-E72D297353CC}">
                <c16:uniqueId val="{00000005-C340-4C73-9B30-877717112EA4}"/>
              </c:ext>
            </c:extLst>
          </c:dPt>
          <c:cat>
            <c:strRef>
              <c:f>'Capitals Scores'!$E$13:$G$13</c:f>
              <c:strCache>
                <c:ptCount val="3"/>
                <c:pt idx="0">
                  <c:v>Natural 
Capital</c:v>
                </c:pt>
                <c:pt idx="1">
                  <c:v>Human 
Capital</c:v>
                </c:pt>
                <c:pt idx="2">
                  <c:v>Social 
Capital</c:v>
                </c:pt>
              </c:strCache>
            </c:strRef>
          </c:cat>
          <c:val>
            <c:numRef>
              <c:f>'Capitals Scores'!$E$28:$G$28</c:f>
              <c:numCache>
                <c:formatCode>0%</c:formatCode>
                <c:ptCount val="3"/>
                <c:pt idx="0">
                  <c:v>0.73035714285714304</c:v>
                </c:pt>
                <c:pt idx="1">
                  <c:v>0.66818181818181821</c:v>
                </c:pt>
                <c:pt idx="2">
                  <c:v>0.71625000000000005</c:v>
                </c:pt>
              </c:numCache>
            </c:numRef>
          </c:val>
          <c:extLst>
            <c:ext xmlns:c16="http://schemas.microsoft.com/office/drawing/2014/chart" uri="{C3380CC4-5D6E-409C-BE32-E72D297353CC}">
              <c16:uniqueId val="{00000006-C340-4C73-9B30-877717112EA4}"/>
            </c:ext>
          </c:extLst>
        </c:ser>
        <c:dLbls>
          <c:showLegendKey val="0"/>
          <c:showVal val="0"/>
          <c:showCatName val="0"/>
          <c:showSerName val="0"/>
          <c:showPercent val="0"/>
          <c:showBubbleSize val="0"/>
        </c:dLbls>
        <c:gapWidth val="182"/>
        <c:axId val="882930088"/>
        <c:axId val="882930416"/>
      </c:barChart>
      <c:catAx>
        <c:axId val="8829300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2930416"/>
        <c:crosses val="autoZero"/>
        <c:auto val="1"/>
        <c:lblAlgn val="ctr"/>
        <c:lblOffset val="100"/>
        <c:noMultiLvlLbl val="0"/>
      </c:catAx>
      <c:valAx>
        <c:axId val="882930416"/>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2930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H$18" lockText="1" noThreeD="1"/>
</file>

<file path=xl/ctrlProps/ctrlProp10.xml><?xml version="1.0" encoding="utf-8"?>
<formControlPr xmlns="http://schemas.microsoft.com/office/spreadsheetml/2009/9/main" objectType="CheckBox" fmlaLink="$B$12" lockText="1" noThreeD="1"/>
</file>

<file path=xl/ctrlProps/ctrlProp100.xml><?xml version="1.0" encoding="utf-8"?>
<formControlPr xmlns="http://schemas.microsoft.com/office/spreadsheetml/2009/9/main" objectType="CheckBox" checked="Checked" fmlaLink="$B$9" lockText="1" noThreeD="1"/>
</file>

<file path=xl/ctrlProps/ctrlProp101.xml><?xml version="1.0" encoding="utf-8"?>
<formControlPr xmlns="http://schemas.microsoft.com/office/spreadsheetml/2009/9/main" objectType="CheckBox" checked="Checked" fmlaLink="$B$11" lockText="1" noThreeD="1"/>
</file>

<file path=xl/ctrlProps/ctrlProp102.xml><?xml version="1.0" encoding="utf-8"?>
<formControlPr xmlns="http://schemas.microsoft.com/office/spreadsheetml/2009/9/main" objectType="CheckBox" checked="Checked" fmlaLink="$B$12" lockText="1" noThreeD="1"/>
</file>

<file path=xl/ctrlProps/ctrlProp103.xml><?xml version="1.0" encoding="utf-8"?>
<formControlPr xmlns="http://schemas.microsoft.com/office/spreadsheetml/2009/9/main" objectType="CheckBox" checked="Checked" fmlaLink="$B$13" lockText="1" noThreeD="1"/>
</file>

<file path=xl/ctrlProps/ctrlProp104.xml><?xml version="1.0" encoding="utf-8"?>
<formControlPr xmlns="http://schemas.microsoft.com/office/spreadsheetml/2009/9/main" objectType="CheckBox" checked="Checked" fmlaLink="$B$14" lockText="1" noThreeD="1"/>
</file>

<file path=xl/ctrlProps/ctrlProp105.xml><?xml version="1.0" encoding="utf-8"?>
<formControlPr xmlns="http://schemas.microsoft.com/office/spreadsheetml/2009/9/main" objectType="CheckBox" checked="Checked" fmlaLink="$B$15" lockText="1" noThreeD="1"/>
</file>

<file path=xl/ctrlProps/ctrlProp106.xml><?xml version="1.0" encoding="utf-8"?>
<formControlPr xmlns="http://schemas.microsoft.com/office/spreadsheetml/2009/9/main" objectType="CheckBox" fmlaLink="$B$16" lockText="1" noThreeD="1"/>
</file>

<file path=xl/ctrlProps/ctrlProp107.xml><?xml version="1.0" encoding="utf-8"?>
<formControlPr xmlns="http://schemas.microsoft.com/office/spreadsheetml/2009/9/main" objectType="CheckBox" fmlaLink="$B$17" lockText="1" noThreeD="1"/>
</file>

<file path=xl/ctrlProps/ctrlProp108.xml><?xml version="1.0" encoding="utf-8"?>
<formControlPr xmlns="http://schemas.microsoft.com/office/spreadsheetml/2009/9/main" objectType="CheckBox" fmlaLink="$B$18" lockText="1" noThreeD="1"/>
</file>

<file path=xl/ctrlProps/ctrlProp109.xml><?xml version="1.0" encoding="utf-8"?>
<formControlPr xmlns="http://schemas.microsoft.com/office/spreadsheetml/2009/9/main" objectType="CheckBox" checked="Checked" fmlaLink="$B$8" lockText="1" noThreeD="1"/>
</file>

<file path=xl/ctrlProps/ctrlProp11.xml><?xml version="1.0" encoding="utf-8"?>
<formControlPr xmlns="http://schemas.microsoft.com/office/spreadsheetml/2009/9/main" objectType="CheckBox" fmlaLink="$B$13" lockText="1" noThreeD="1"/>
</file>

<file path=xl/ctrlProps/ctrlProp110.xml><?xml version="1.0" encoding="utf-8"?>
<formControlPr xmlns="http://schemas.microsoft.com/office/spreadsheetml/2009/9/main" objectType="CheckBox" checked="Checked" fmlaLink="$B$10" lockText="1" noThreeD="1"/>
</file>

<file path=xl/ctrlProps/ctrlProp111.xml><?xml version="1.0" encoding="utf-8"?>
<formControlPr xmlns="http://schemas.microsoft.com/office/spreadsheetml/2009/9/main" objectType="CheckBox" checked="Checked" fmlaLink="$B$10" lockText="1" noThreeD="1"/>
</file>

<file path=xl/ctrlProps/ctrlProp112.xml><?xml version="1.0" encoding="utf-8"?>
<formControlPr xmlns="http://schemas.microsoft.com/office/spreadsheetml/2009/9/main" objectType="CheckBox" checked="Checked" fmlaLink="$B$18" lockText="1" noThreeD="1"/>
</file>

<file path=xl/ctrlProps/ctrlProp113.xml><?xml version="1.0" encoding="utf-8"?>
<formControlPr xmlns="http://schemas.microsoft.com/office/spreadsheetml/2009/9/main" objectType="CheckBox" checked="Checked" fmlaLink="$B$15" lockText="1" noThreeD="1"/>
</file>

<file path=xl/ctrlProps/ctrlProp114.xml><?xml version="1.0" encoding="utf-8"?>
<formControlPr xmlns="http://schemas.microsoft.com/office/spreadsheetml/2009/9/main" objectType="CheckBox" checked="Checked" fmlaLink="$B$16" lockText="1" noThreeD="1"/>
</file>

<file path=xl/ctrlProps/ctrlProp115.xml><?xml version="1.0" encoding="utf-8"?>
<formControlPr xmlns="http://schemas.microsoft.com/office/spreadsheetml/2009/9/main" objectType="CheckBox" fmlaLink="$B$17" lockText="1" noThreeD="1"/>
</file>

<file path=xl/ctrlProps/ctrlProp116.xml><?xml version="1.0" encoding="utf-8"?>
<formControlPr xmlns="http://schemas.microsoft.com/office/spreadsheetml/2009/9/main" objectType="CheckBox" fmlaLink="$B$22" lockText="1" noThreeD="1"/>
</file>

<file path=xl/ctrlProps/ctrlProp117.xml><?xml version="1.0" encoding="utf-8"?>
<formControlPr xmlns="http://schemas.microsoft.com/office/spreadsheetml/2009/9/main" objectType="CheckBox" checked="Checked" fmlaLink="$B$19" lockText="1" noThreeD="1"/>
</file>

<file path=xl/ctrlProps/ctrlProp118.xml><?xml version="1.0" encoding="utf-8"?>
<formControlPr xmlns="http://schemas.microsoft.com/office/spreadsheetml/2009/9/main" objectType="CheckBox" fmlaLink="$B$21" lockText="1" noThreeD="1"/>
</file>

<file path=xl/ctrlProps/ctrlProp119.xml><?xml version="1.0" encoding="utf-8"?>
<formControlPr xmlns="http://schemas.microsoft.com/office/spreadsheetml/2009/9/main" objectType="CheckBox" fmlaLink="$B$13" lockText="1" noThreeD="1"/>
</file>

<file path=xl/ctrlProps/ctrlProp12.xml><?xml version="1.0" encoding="utf-8"?>
<formControlPr xmlns="http://schemas.microsoft.com/office/spreadsheetml/2009/9/main" objectType="CheckBox" checked="Checked" fmlaLink="$B$7" lockText="1" noThreeD="1"/>
</file>

<file path=xl/ctrlProps/ctrlProp120.xml><?xml version="1.0" encoding="utf-8"?>
<formControlPr xmlns="http://schemas.microsoft.com/office/spreadsheetml/2009/9/main" objectType="CheckBox" fmlaLink="$B$7" lockText="1" noThreeD="1"/>
</file>

<file path=xl/ctrlProps/ctrlProp121.xml><?xml version="1.0" encoding="utf-8"?>
<formControlPr xmlns="http://schemas.microsoft.com/office/spreadsheetml/2009/9/main" objectType="CheckBox" checked="Checked" fmlaLink="$B$9" lockText="1" noThreeD="1"/>
</file>

<file path=xl/ctrlProps/ctrlProp122.xml><?xml version="1.0" encoding="utf-8"?>
<formControlPr xmlns="http://schemas.microsoft.com/office/spreadsheetml/2009/9/main" objectType="CheckBox" fmlaLink="$B$8" lockText="1" noThreeD="1"/>
</file>

<file path=xl/ctrlProps/ctrlProp123.xml><?xml version="1.0" encoding="utf-8"?>
<formControlPr xmlns="http://schemas.microsoft.com/office/spreadsheetml/2009/9/main" objectType="CheckBox" checked="Checked" fmlaLink="$B$11" lockText="1" noThreeD="1"/>
</file>

<file path=xl/ctrlProps/ctrlProp124.xml><?xml version="1.0" encoding="utf-8"?>
<formControlPr xmlns="http://schemas.microsoft.com/office/spreadsheetml/2009/9/main" objectType="CheckBox" checked="Checked" fmlaLink="$B$20" lockText="1" noThreeD="1"/>
</file>

<file path=xl/ctrlProps/ctrlProp125.xml><?xml version="1.0" encoding="utf-8"?>
<formControlPr xmlns="http://schemas.microsoft.com/office/spreadsheetml/2009/9/main" objectType="CheckBox" checked="Checked" fmlaLink="$B$13" lockText="1" noThreeD="1"/>
</file>

<file path=xl/ctrlProps/ctrlProp126.xml><?xml version="1.0" encoding="utf-8"?>
<formControlPr xmlns="http://schemas.microsoft.com/office/spreadsheetml/2009/9/main" objectType="CheckBox" fmlaLink="$B$6" lockText="1" noThreeD="1"/>
</file>

<file path=xl/ctrlProps/ctrlProp127.xml><?xml version="1.0" encoding="utf-8"?>
<formControlPr xmlns="http://schemas.microsoft.com/office/spreadsheetml/2009/9/main" objectType="CheckBox" checked="Checked" fmlaLink="$B$12" lockText="1" noThreeD="1"/>
</file>

<file path=xl/ctrlProps/ctrlProp128.xml><?xml version="1.0" encoding="utf-8"?>
<formControlPr xmlns="http://schemas.microsoft.com/office/spreadsheetml/2009/9/main" objectType="CheckBox" checked="Checked" fmlaLink="$B$7" lockText="1" noThreeD="1"/>
</file>

<file path=xl/ctrlProps/ctrlProp129.xml><?xml version="1.0" encoding="utf-8"?>
<formControlPr xmlns="http://schemas.microsoft.com/office/spreadsheetml/2009/9/main" objectType="CheckBox" checked="Checked" fmlaLink="$B$9" lockText="1" noThreeD="1"/>
</file>

<file path=xl/ctrlProps/ctrlProp13.xml><?xml version="1.0" encoding="utf-8"?>
<formControlPr xmlns="http://schemas.microsoft.com/office/spreadsheetml/2009/9/main" objectType="CheckBox" fmlaLink="$B$25" lockText="1" noThreeD="1"/>
</file>

<file path=xl/ctrlProps/ctrlProp130.xml><?xml version="1.0" encoding="utf-8"?>
<formControlPr xmlns="http://schemas.microsoft.com/office/spreadsheetml/2009/9/main" objectType="CheckBox" checked="Checked" fmlaLink="$B$10" lockText="1" noThreeD="1"/>
</file>

<file path=xl/ctrlProps/ctrlProp131.xml><?xml version="1.0" encoding="utf-8"?>
<formControlPr xmlns="http://schemas.microsoft.com/office/spreadsheetml/2009/9/main" objectType="CheckBox" fmlaLink="$B$16" lockText="1" noThreeD="1"/>
</file>

<file path=xl/ctrlProps/ctrlProp132.xml><?xml version="1.0" encoding="utf-8"?>
<formControlPr xmlns="http://schemas.microsoft.com/office/spreadsheetml/2009/9/main" objectType="CheckBox" fmlaLink="$B$15" lockText="1" noThreeD="1"/>
</file>

<file path=xl/ctrlProps/ctrlProp133.xml><?xml version="1.0" encoding="utf-8"?>
<formControlPr xmlns="http://schemas.microsoft.com/office/spreadsheetml/2009/9/main" objectType="CheckBox" checked="Checked" fmlaLink="$B$17" lockText="1" noThreeD="1"/>
</file>

<file path=xl/ctrlProps/ctrlProp134.xml><?xml version="1.0" encoding="utf-8"?>
<formControlPr xmlns="http://schemas.microsoft.com/office/spreadsheetml/2009/9/main" objectType="CheckBox" checked="Checked" fmlaLink="$B$11" lockText="1" noThreeD="1"/>
</file>

<file path=xl/ctrlProps/ctrlProp135.xml><?xml version="1.0" encoding="utf-8"?>
<formControlPr xmlns="http://schemas.microsoft.com/office/spreadsheetml/2009/9/main" objectType="CheckBox" checked="Checked" fmlaLink="$B$8" lockText="1" noThreeD="1"/>
</file>

<file path=xl/ctrlProps/ctrlProp136.xml><?xml version="1.0" encoding="utf-8"?>
<formControlPr xmlns="http://schemas.microsoft.com/office/spreadsheetml/2009/9/main" objectType="CheckBox" checked="Checked" fmlaLink="$L$15" lockText="1" noThreeD="1"/>
</file>

<file path=xl/ctrlProps/ctrlProp137.xml><?xml version="1.0" encoding="utf-8"?>
<formControlPr xmlns="http://schemas.microsoft.com/office/spreadsheetml/2009/9/main" objectType="CheckBox" fmlaLink="$L$17" lockText="1" noThreeD="1"/>
</file>

<file path=xl/ctrlProps/ctrlProp138.xml><?xml version="1.0" encoding="utf-8"?>
<formControlPr xmlns="http://schemas.microsoft.com/office/spreadsheetml/2009/9/main" objectType="CheckBox" fmlaLink="$L$19" lockText="1" noThreeD="1"/>
</file>

<file path=xl/ctrlProps/ctrlProp139.xml><?xml version="1.0" encoding="utf-8"?>
<formControlPr xmlns="http://schemas.microsoft.com/office/spreadsheetml/2009/9/main" objectType="CheckBox" fmlaLink="$L$30" lockText="1" noThreeD="1"/>
</file>

<file path=xl/ctrlProps/ctrlProp14.xml><?xml version="1.0" encoding="utf-8"?>
<formControlPr xmlns="http://schemas.microsoft.com/office/spreadsheetml/2009/9/main" objectType="CheckBox" checked="Checked" fmlaLink="$B$30" lockText="1" noThreeD="1"/>
</file>

<file path=xl/ctrlProps/ctrlProp140.xml><?xml version="1.0" encoding="utf-8"?>
<formControlPr xmlns="http://schemas.microsoft.com/office/spreadsheetml/2009/9/main" objectType="CheckBox" fmlaLink="$L$32" lockText="1" noThreeD="1"/>
</file>

<file path=xl/ctrlProps/ctrlProp141.xml><?xml version="1.0" encoding="utf-8"?>
<formControlPr xmlns="http://schemas.microsoft.com/office/spreadsheetml/2009/9/main" objectType="CheckBox" checked="Checked" fmlaLink="$L$34" lockText="1" noThreeD="1"/>
</file>

<file path=xl/ctrlProps/ctrlProp142.xml><?xml version="1.0" encoding="utf-8"?>
<formControlPr xmlns="http://schemas.microsoft.com/office/spreadsheetml/2009/9/main" objectType="Radio" firstButton="1" fmlaLink="$M$5"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checked="Checked"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M$10" lockText="1" noThreeD="1"/>
</file>

<file path=xl/ctrlProps/ctrlProp147.xml><?xml version="1.0" encoding="utf-8"?>
<formControlPr xmlns="http://schemas.microsoft.com/office/spreadsheetml/2009/9/main" objectType="Radio" checked="Checked"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B$31" lockText="1" noThreeD="1"/>
</file>

<file path=xl/ctrlProps/ctrlProp150.xml><?xml version="1.0" encoding="utf-8"?>
<formControlPr xmlns="http://schemas.microsoft.com/office/spreadsheetml/2009/9/main" objectType="Radio" checked="Checked" firstButton="1" fmlaLink="$M$11"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fmlaLink="$M$12" lockText="1" noThreeD="1"/>
</file>

<file path=xl/ctrlProps/ctrlProp155.xml><?xml version="1.0" encoding="utf-8"?>
<formControlPr xmlns="http://schemas.microsoft.com/office/spreadsheetml/2009/9/main" objectType="Radio" checked="Checked"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M$13"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B$32" lockText="1" noThreeD="1"/>
</file>

<file path=xl/ctrlProps/ctrlProp160.xml><?xml version="1.0" encoding="utf-8"?>
<formControlPr xmlns="http://schemas.microsoft.com/office/spreadsheetml/2009/9/main" objectType="Radio" checked="Checked"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M$14" lockText="1" noThreeD="1"/>
</file>

<file path=xl/ctrlProps/ctrlProp163.xml><?xml version="1.0" encoding="utf-8"?>
<formControlPr xmlns="http://schemas.microsoft.com/office/spreadsheetml/2009/9/main" objectType="Radio" checked="Checked"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fmlaLink="$M$15" lockText="1" noThreeD="1"/>
</file>

<file path=xl/ctrlProps/ctrlProp167.xml><?xml version="1.0" encoding="utf-8"?>
<formControlPr xmlns="http://schemas.microsoft.com/office/spreadsheetml/2009/9/main" objectType="Radio" checked="Checked"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checked="Checked" fmlaLink="$B$26" lockText="1" noThreeD="1"/>
</file>

<file path=xl/ctrlProps/ctrlProp170.xml><?xml version="1.0" encoding="utf-8"?>
<formControlPr xmlns="http://schemas.microsoft.com/office/spreadsheetml/2009/9/main" objectType="Radio" firstButton="1" fmlaLink="$M$16" lockText="1" noThreeD="1"/>
</file>

<file path=xl/ctrlProps/ctrlProp171.xml><?xml version="1.0" encoding="utf-8"?>
<formControlPr xmlns="http://schemas.microsoft.com/office/spreadsheetml/2009/9/main" objectType="Radio" checked="Checked"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B$39" lockText="1" noThreeD="1"/>
</file>

<file path=xl/ctrlProps/ctrlProp19.xml><?xml version="1.0" encoding="utf-8"?>
<formControlPr xmlns="http://schemas.microsoft.com/office/spreadsheetml/2009/9/main" objectType="CheckBox" checked="Checked" fmlaLink="$B$46" lockText="1" noThreeD="1"/>
</file>

<file path=xl/ctrlProps/ctrlProp2.xml><?xml version="1.0" encoding="utf-8"?>
<formControlPr xmlns="http://schemas.microsoft.com/office/spreadsheetml/2009/9/main" objectType="CheckBox" checked="Checked" fmlaLink="$H$15" lockText="1" noThreeD="1"/>
</file>

<file path=xl/ctrlProps/ctrlProp20.xml><?xml version="1.0" encoding="utf-8"?>
<formControlPr xmlns="http://schemas.microsoft.com/office/spreadsheetml/2009/9/main" objectType="CheckBox" fmlaLink="$B$47" lockText="1" noThreeD="1"/>
</file>

<file path=xl/ctrlProps/ctrlProp21.xml><?xml version="1.0" encoding="utf-8"?>
<formControlPr xmlns="http://schemas.microsoft.com/office/spreadsheetml/2009/9/main" objectType="CheckBox" fmlaLink="$B$48" lockText="1" noThreeD="1"/>
</file>

<file path=xl/ctrlProps/ctrlProp22.xml><?xml version="1.0" encoding="utf-8"?>
<formControlPr xmlns="http://schemas.microsoft.com/office/spreadsheetml/2009/9/main" objectType="CheckBox" checked="Checked" fmlaLink="$B$40" lockText="1" noThreeD="1"/>
</file>

<file path=xl/ctrlProps/ctrlProp23.xml><?xml version="1.0" encoding="utf-8"?>
<formControlPr xmlns="http://schemas.microsoft.com/office/spreadsheetml/2009/9/main" objectType="CheckBox" checked="Checked" fmlaLink="$B$44" lockText="1" noThreeD="1"/>
</file>

<file path=xl/ctrlProps/ctrlProp24.xml><?xml version="1.0" encoding="utf-8"?>
<formControlPr xmlns="http://schemas.microsoft.com/office/spreadsheetml/2009/9/main" objectType="CheckBox" fmlaLink="$B$45" lockText="1" noThreeD="1"/>
</file>

<file path=xl/ctrlProps/ctrlProp25.xml><?xml version="1.0" encoding="utf-8"?>
<formControlPr xmlns="http://schemas.microsoft.com/office/spreadsheetml/2009/9/main" objectType="CheckBox" fmlaLink="$B$8" lockText="1" noThreeD="1"/>
</file>

<file path=xl/ctrlProps/ctrlProp26.xml><?xml version="1.0" encoding="utf-8"?>
<formControlPr xmlns="http://schemas.microsoft.com/office/spreadsheetml/2009/9/main" objectType="CheckBox" fmlaLink="$B$38" lockText="1" noThreeD="1"/>
</file>

<file path=xl/ctrlProps/ctrlProp27.xml><?xml version="1.0" encoding="utf-8"?>
<formControlPr xmlns="http://schemas.microsoft.com/office/spreadsheetml/2009/9/main" objectType="CheckBox" fmlaLink="$B$7" lockText="1" noThreeD="1"/>
</file>

<file path=xl/ctrlProps/ctrlProp28.xml><?xml version="1.0" encoding="utf-8"?>
<formControlPr xmlns="http://schemas.microsoft.com/office/spreadsheetml/2009/9/main" objectType="CheckBox" checked="Checked" fmlaLink="$B$12" lockText="1" noThreeD="1"/>
</file>

<file path=xl/ctrlProps/ctrlProp29.xml><?xml version="1.0" encoding="utf-8"?>
<formControlPr xmlns="http://schemas.microsoft.com/office/spreadsheetml/2009/9/main" objectType="CheckBox" checked="Checked" fmlaLink="$B$13" lockText="1" noThreeD="1"/>
</file>

<file path=xl/ctrlProps/ctrlProp3.xml><?xml version="1.0" encoding="utf-8"?>
<formControlPr xmlns="http://schemas.microsoft.com/office/spreadsheetml/2009/9/main" objectType="CheckBox" fmlaLink="$B$6" lockText="1" noThreeD="1"/>
</file>

<file path=xl/ctrlProps/ctrlProp30.xml><?xml version="1.0" encoding="utf-8"?>
<formControlPr xmlns="http://schemas.microsoft.com/office/spreadsheetml/2009/9/main" objectType="CheckBox" checked="Checked" fmlaLink="$B$14" lockText="1" noThreeD="1"/>
</file>

<file path=xl/ctrlProps/ctrlProp31.xml><?xml version="1.0" encoding="utf-8"?>
<formControlPr xmlns="http://schemas.microsoft.com/office/spreadsheetml/2009/9/main" objectType="CheckBox" fmlaLink="$B$8" lockText="1" noThreeD="1"/>
</file>

<file path=xl/ctrlProps/ctrlProp32.xml><?xml version="1.0" encoding="utf-8"?>
<formControlPr xmlns="http://schemas.microsoft.com/office/spreadsheetml/2009/9/main" objectType="CheckBox" checked="Checked" fmlaLink="$B$9" lockText="1" noThreeD="1"/>
</file>

<file path=xl/ctrlProps/ctrlProp33.xml><?xml version="1.0" encoding="utf-8"?>
<formControlPr xmlns="http://schemas.microsoft.com/office/spreadsheetml/2009/9/main" objectType="CheckBox" fmlaLink="$B$7" lockText="1" noThreeD="1"/>
</file>

<file path=xl/ctrlProps/ctrlProp34.xml><?xml version="1.0" encoding="utf-8"?>
<formControlPr xmlns="http://schemas.microsoft.com/office/spreadsheetml/2009/9/main" objectType="CheckBox" checked="Checked" fmlaLink="$B$13" lockText="1" noThreeD="1"/>
</file>

<file path=xl/ctrlProps/ctrlProp35.xml><?xml version="1.0" encoding="utf-8"?>
<formControlPr xmlns="http://schemas.microsoft.com/office/spreadsheetml/2009/9/main" objectType="CheckBox" checked="Checked" fmlaLink="$B$14" lockText="1" noThreeD="1"/>
</file>

<file path=xl/ctrlProps/ctrlProp36.xml><?xml version="1.0" encoding="utf-8"?>
<formControlPr xmlns="http://schemas.microsoft.com/office/spreadsheetml/2009/9/main" objectType="CheckBox" fmlaLink="$B$15" lockText="1" noThreeD="1"/>
</file>

<file path=xl/ctrlProps/ctrlProp37.xml><?xml version="1.0" encoding="utf-8"?>
<formControlPr xmlns="http://schemas.microsoft.com/office/spreadsheetml/2009/9/main" objectType="CheckBox" checked="Checked" fmlaLink="$B$8" lockText="1" noThreeD="1"/>
</file>

<file path=xl/ctrlProps/ctrlProp38.xml><?xml version="1.0" encoding="utf-8"?>
<formControlPr xmlns="http://schemas.microsoft.com/office/spreadsheetml/2009/9/main" objectType="CheckBox" fmlaLink="$N$10" lockText="1" noThreeD="1"/>
</file>

<file path=xl/ctrlProps/ctrlProp39.xml><?xml version="1.0" encoding="utf-8"?>
<formControlPr xmlns="http://schemas.microsoft.com/office/spreadsheetml/2009/9/main" objectType="CheckBox" fmlaLink="$O$10" lockText="1" noThreeD="1"/>
</file>

<file path=xl/ctrlProps/ctrlProp4.xml><?xml version="1.0" encoding="utf-8"?>
<formControlPr xmlns="http://schemas.microsoft.com/office/spreadsheetml/2009/9/main" objectType="CheckBox" checked="Checked" fmlaLink="$B$10" lockText="1" noThreeD="1"/>
</file>

<file path=xl/ctrlProps/ctrlProp40.xml><?xml version="1.0" encoding="utf-8"?>
<formControlPr xmlns="http://schemas.microsoft.com/office/spreadsheetml/2009/9/main" objectType="CheckBox" fmlaLink="$P$10" lockText="1" noThreeD="1"/>
</file>

<file path=xl/ctrlProps/ctrlProp41.xml><?xml version="1.0" encoding="utf-8"?>
<formControlPr xmlns="http://schemas.microsoft.com/office/spreadsheetml/2009/9/main" objectType="CheckBox" checked="Checked" fmlaLink="$N$11" lockText="1" noThreeD="1"/>
</file>

<file path=xl/ctrlProps/ctrlProp42.xml><?xml version="1.0" encoding="utf-8"?>
<formControlPr xmlns="http://schemas.microsoft.com/office/spreadsheetml/2009/9/main" objectType="CheckBox" checked="Checked" fmlaLink="$P$11" lockText="1" noThreeD="1"/>
</file>

<file path=xl/ctrlProps/ctrlProp43.xml><?xml version="1.0" encoding="utf-8"?>
<formControlPr xmlns="http://schemas.microsoft.com/office/spreadsheetml/2009/9/main" objectType="CheckBox" checked="Checked" fmlaLink="$O$11" lockText="1" noThreeD="1"/>
</file>

<file path=xl/ctrlProps/ctrlProp44.xml><?xml version="1.0" encoding="utf-8"?>
<formControlPr xmlns="http://schemas.microsoft.com/office/spreadsheetml/2009/9/main" objectType="CheckBox" checked="Checked" fmlaLink="$N$16" lockText="1" noThreeD="1"/>
</file>

<file path=xl/ctrlProps/ctrlProp45.xml><?xml version="1.0" encoding="utf-8"?>
<formControlPr xmlns="http://schemas.microsoft.com/office/spreadsheetml/2009/9/main" objectType="CheckBox" fmlaLink="$P$16" lockText="1" noThreeD="1"/>
</file>

<file path=xl/ctrlProps/ctrlProp46.xml><?xml version="1.0" encoding="utf-8"?>
<formControlPr xmlns="http://schemas.microsoft.com/office/spreadsheetml/2009/9/main" objectType="CheckBox" checked="Checked" fmlaLink="$O$16" lockText="1" noThreeD="1"/>
</file>

<file path=xl/ctrlProps/ctrlProp47.xml><?xml version="1.0" encoding="utf-8"?>
<formControlPr xmlns="http://schemas.microsoft.com/office/spreadsheetml/2009/9/main" objectType="CheckBox" checked="Checked" fmlaLink="$N$18" lockText="1" noThreeD="1"/>
</file>

<file path=xl/ctrlProps/ctrlProp48.xml><?xml version="1.0" encoding="utf-8"?>
<formControlPr xmlns="http://schemas.microsoft.com/office/spreadsheetml/2009/9/main" objectType="CheckBox" checked="Checked" fmlaLink="$P$18" lockText="1" noThreeD="1"/>
</file>

<file path=xl/ctrlProps/ctrlProp49.xml><?xml version="1.0" encoding="utf-8"?>
<formControlPr xmlns="http://schemas.microsoft.com/office/spreadsheetml/2009/9/main" objectType="CheckBox" checked="Checked" fmlaLink="$O$18" lockText="1" noThreeD="1"/>
</file>

<file path=xl/ctrlProps/ctrlProp5.xml><?xml version="1.0" encoding="utf-8"?>
<formControlPr xmlns="http://schemas.microsoft.com/office/spreadsheetml/2009/9/main" objectType="CheckBox" checked="Checked" fmlaLink="$B$11" lockText="1" noThreeD="1"/>
</file>

<file path=xl/ctrlProps/ctrlProp50.xml><?xml version="1.0" encoding="utf-8"?>
<formControlPr xmlns="http://schemas.microsoft.com/office/spreadsheetml/2009/9/main" objectType="CheckBox" fmlaLink="$N$19" lockText="1" noThreeD="1"/>
</file>

<file path=xl/ctrlProps/ctrlProp51.xml><?xml version="1.0" encoding="utf-8"?>
<formControlPr xmlns="http://schemas.microsoft.com/office/spreadsheetml/2009/9/main" objectType="CheckBox" fmlaLink="$P$19" lockText="1" noThreeD="1"/>
</file>

<file path=xl/ctrlProps/ctrlProp52.xml><?xml version="1.0" encoding="utf-8"?>
<formControlPr xmlns="http://schemas.microsoft.com/office/spreadsheetml/2009/9/main" objectType="CheckBox" checked="Checked" fmlaLink="$O$19" lockText="1" noThreeD="1"/>
</file>

<file path=xl/ctrlProps/ctrlProp53.xml><?xml version="1.0" encoding="utf-8"?>
<formControlPr xmlns="http://schemas.microsoft.com/office/spreadsheetml/2009/9/main" objectType="CheckBox" checked="Checked" fmlaLink="$N$20" lockText="1" noThreeD="1"/>
</file>

<file path=xl/ctrlProps/ctrlProp54.xml><?xml version="1.0" encoding="utf-8"?>
<formControlPr xmlns="http://schemas.microsoft.com/office/spreadsheetml/2009/9/main" objectType="CheckBox" fmlaLink="$P$20" lockText="1" noThreeD="1"/>
</file>

<file path=xl/ctrlProps/ctrlProp55.xml><?xml version="1.0" encoding="utf-8"?>
<formControlPr xmlns="http://schemas.microsoft.com/office/spreadsheetml/2009/9/main" objectType="CheckBox" fmlaLink="$O$20" lockText="1" noThreeD="1"/>
</file>

<file path=xl/ctrlProps/ctrlProp56.xml><?xml version="1.0" encoding="utf-8"?>
<formControlPr xmlns="http://schemas.microsoft.com/office/spreadsheetml/2009/9/main" objectType="CheckBox" checked="Checked" fmlaLink="$N$24" lockText="1" noThreeD="1"/>
</file>

<file path=xl/ctrlProps/ctrlProp57.xml><?xml version="1.0" encoding="utf-8"?>
<formControlPr xmlns="http://schemas.microsoft.com/office/spreadsheetml/2009/9/main" objectType="CheckBox" fmlaLink="$P$24" lockText="1" noThreeD="1"/>
</file>

<file path=xl/ctrlProps/ctrlProp58.xml><?xml version="1.0" encoding="utf-8"?>
<formControlPr xmlns="http://schemas.microsoft.com/office/spreadsheetml/2009/9/main" objectType="CheckBox" checked="Checked" fmlaLink="$O$24" lockText="1" noThreeD="1"/>
</file>

<file path=xl/ctrlProps/ctrlProp59.xml><?xml version="1.0" encoding="utf-8"?>
<formControlPr xmlns="http://schemas.microsoft.com/office/spreadsheetml/2009/9/main" objectType="CheckBox" checked="Checked" fmlaLink="$N$25" lockText="1" noThreeD="1"/>
</file>

<file path=xl/ctrlProps/ctrlProp6.xml><?xml version="1.0" encoding="utf-8"?>
<formControlPr xmlns="http://schemas.microsoft.com/office/spreadsheetml/2009/9/main" objectType="CheckBox" checked="Checked" fmlaLink="$B$12" lockText="1" noThreeD="1"/>
</file>

<file path=xl/ctrlProps/ctrlProp60.xml><?xml version="1.0" encoding="utf-8"?>
<formControlPr xmlns="http://schemas.microsoft.com/office/spreadsheetml/2009/9/main" objectType="CheckBox" fmlaLink="$P$25" lockText="1" noThreeD="1"/>
</file>

<file path=xl/ctrlProps/ctrlProp61.xml><?xml version="1.0" encoding="utf-8"?>
<formControlPr xmlns="http://schemas.microsoft.com/office/spreadsheetml/2009/9/main" objectType="CheckBox" checked="Checked" fmlaLink="$O$25" lockText="1" noThreeD="1"/>
</file>

<file path=xl/ctrlProps/ctrlProp62.xml><?xml version="1.0" encoding="utf-8"?>
<formControlPr xmlns="http://schemas.microsoft.com/office/spreadsheetml/2009/9/main" objectType="CheckBox" checked="Checked" fmlaLink="$N$22" lockText="1" noThreeD="1"/>
</file>

<file path=xl/ctrlProps/ctrlProp63.xml><?xml version="1.0" encoding="utf-8"?>
<formControlPr xmlns="http://schemas.microsoft.com/office/spreadsheetml/2009/9/main" objectType="CheckBox" fmlaLink="$P$22" lockText="1" noThreeD="1"/>
</file>

<file path=xl/ctrlProps/ctrlProp64.xml><?xml version="1.0" encoding="utf-8"?>
<formControlPr xmlns="http://schemas.microsoft.com/office/spreadsheetml/2009/9/main" objectType="CheckBox" checked="Checked" fmlaLink="$O$18" lockText="1" noThreeD="1"/>
</file>

<file path=xl/ctrlProps/ctrlProp65.xml><?xml version="1.0" encoding="utf-8"?>
<formControlPr xmlns="http://schemas.microsoft.com/office/spreadsheetml/2009/9/main" objectType="CheckBox" checked="Checked" fmlaLink="$N$22" lockText="1" noThreeD="1"/>
</file>

<file path=xl/ctrlProps/ctrlProp66.xml><?xml version="1.0" encoding="utf-8"?>
<formControlPr xmlns="http://schemas.microsoft.com/office/spreadsheetml/2009/9/main" objectType="CheckBox" fmlaLink="$O$22" lockText="1" noThreeD="1"/>
</file>

<file path=xl/ctrlProps/ctrlProp67.xml><?xml version="1.0" encoding="utf-8"?>
<formControlPr xmlns="http://schemas.microsoft.com/office/spreadsheetml/2009/9/main" objectType="CheckBox" fmlaLink="$B$19" lockText="1" noThreeD="1"/>
</file>

<file path=xl/ctrlProps/ctrlProp68.xml><?xml version="1.0" encoding="utf-8"?>
<formControlPr xmlns="http://schemas.microsoft.com/office/spreadsheetml/2009/9/main" objectType="CheckBox" checked="Checked" fmlaLink="$B$20" lockText="1" noThreeD="1"/>
</file>

<file path=xl/ctrlProps/ctrlProp69.xml><?xml version="1.0" encoding="utf-8"?>
<formControlPr xmlns="http://schemas.microsoft.com/office/spreadsheetml/2009/9/main" objectType="CheckBox" checked="Checked" fmlaLink="$B$9" lockText="1" noThreeD="1"/>
</file>

<file path=xl/ctrlProps/ctrlProp7.xml><?xml version="1.0" encoding="utf-8"?>
<formControlPr xmlns="http://schemas.microsoft.com/office/spreadsheetml/2009/9/main" objectType="CheckBox" checked="Checked" fmlaLink="$B$7" lockText="1" noThreeD="1"/>
</file>

<file path=xl/ctrlProps/ctrlProp70.xml><?xml version="1.0" encoding="utf-8"?>
<formControlPr xmlns="http://schemas.microsoft.com/office/spreadsheetml/2009/9/main" objectType="CheckBox" checked="Checked" fmlaLink="$B$16" lockText="1" noThreeD="1"/>
</file>

<file path=xl/ctrlProps/ctrlProp71.xml><?xml version="1.0" encoding="utf-8"?>
<formControlPr xmlns="http://schemas.microsoft.com/office/spreadsheetml/2009/9/main" objectType="CheckBox" checked="Checked" fmlaLink="$B$18" lockText="1" noThreeD="1"/>
</file>

<file path=xl/ctrlProps/ctrlProp72.xml><?xml version="1.0" encoding="utf-8"?>
<formControlPr xmlns="http://schemas.microsoft.com/office/spreadsheetml/2009/9/main" objectType="CheckBox" checked="Checked" fmlaLink="$B$10" lockText="1" noThreeD="1"/>
</file>

<file path=xl/ctrlProps/ctrlProp73.xml><?xml version="1.0" encoding="utf-8"?>
<formControlPr xmlns="http://schemas.microsoft.com/office/spreadsheetml/2009/9/main" objectType="CheckBox" checked="Checked" fmlaLink="$B$14" lockText="1" noThreeD="1"/>
</file>

<file path=xl/ctrlProps/ctrlProp74.xml><?xml version="1.0" encoding="utf-8"?>
<formControlPr xmlns="http://schemas.microsoft.com/office/spreadsheetml/2009/9/main" objectType="CheckBox" fmlaLink="$B$17" lockText="1" noThreeD="1"/>
</file>

<file path=xl/ctrlProps/ctrlProp75.xml><?xml version="1.0" encoding="utf-8"?>
<formControlPr xmlns="http://schemas.microsoft.com/office/spreadsheetml/2009/9/main" objectType="CheckBox" checked="Checked" fmlaLink="$B$11" lockText="1" noThreeD="1"/>
</file>

<file path=xl/ctrlProps/ctrlProp76.xml><?xml version="1.0" encoding="utf-8"?>
<formControlPr xmlns="http://schemas.microsoft.com/office/spreadsheetml/2009/9/main" objectType="CheckBox" checked="Checked" fmlaLink="$B$13" lockText="1" noThreeD="1"/>
</file>

<file path=xl/ctrlProps/ctrlProp77.xml><?xml version="1.0" encoding="utf-8"?>
<formControlPr xmlns="http://schemas.microsoft.com/office/spreadsheetml/2009/9/main" objectType="CheckBox" checked="Checked" fmlaLink="$B$12" lockText="1" noThreeD="1"/>
</file>

<file path=xl/ctrlProps/ctrlProp78.xml><?xml version="1.0" encoding="utf-8"?>
<formControlPr xmlns="http://schemas.microsoft.com/office/spreadsheetml/2009/9/main" objectType="CheckBox" fmlaLink="$B$15" lockText="1" noThreeD="1"/>
</file>

<file path=xl/ctrlProps/ctrlProp79.xml><?xml version="1.0" encoding="utf-8"?>
<formControlPr xmlns="http://schemas.microsoft.com/office/spreadsheetml/2009/9/main" objectType="CheckBox" fmlaLink="$B$8" lockText="1" noThreeD="1"/>
</file>

<file path=xl/ctrlProps/ctrlProp8.xml><?xml version="1.0" encoding="utf-8"?>
<formControlPr xmlns="http://schemas.microsoft.com/office/spreadsheetml/2009/9/main" objectType="CheckBox" fmlaLink="$B$6" lockText="1" noThreeD="1"/>
</file>

<file path=xl/ctrlProps/ctrlProp80.xml><?xml version="1.0" encoding="utf-8"?>
<formControlPr xmlns="http://schemas.microsoft.com/office/spreadsheetml/2009/9/main" objectType="CheckBox" fmlaLink="$B$7" lockText="1" noThreeD="1"/>
</file>

<file path=xl/ctrlProps/ctrlProp81.xml><?xml version="1.0" encoding="utf-8"?>
<formControlPr xmlns="http://schemas.microsoft.com/office/spreadsheetml/2009/9/main" objectType="CheckBox" fmlaLink="$B$6" lockText="1" noThreeD="1"/>
</file>

<file path=xl/ctrlProps/ctrlProp82.xml><?xml version="1.0" encoding="utf-8"?>
<formControlPr xmlns="http://schemas.microsoft.com/office/spreadsheetml/2009/9/main" objectType="CheckBox" checked="Checked" fmlaLink="$B$11" lockText="1" noThreeD="1"/>
</file>

<file path=xl/ctrlProps/ctrlProp83.xml><?xml version="1.0" encoding="utf-8"?>
<formControlPr xmlns="http://schemas.microsoft.com/office/spreadsheetml/2009/9/main" objectType="CheckBox" fmlaLink="$B$12" lockText="1" noThreeD="1"/>
</file>

<file path=xl/ctrlProps/ctrlProp84.xml><?xml version="1.0" encoding="utf-8"?>
<formControlPr xmlns="http://schemas.microsoft.com/office/spreadsheetml/2009/9/main" objectType="CheckBox" fmlaLink="$B$13" lockText="1" noThreeD="1"/>
</file>

<file path=xl/ctrlProps/ctrlProp85.xml><?xml version="1.0" encoding="utf-8"?>
<formControlPr xmlns="http://schemas.microsoft.com/office/spreadsheetml/2009/9/main" objectType="CheckBox" fmlaLink="$B$7" lockText="1" noThreeD="1"/>
</file>

<file path=xl/ctrlProps/ctrlProp86.xml><?xml version="1.0" encoding="utf-8"?>
<formControlPr xmlns="http://schemas.microsoft.com/office/spreadsheetml/2009/9/main" objectType="CheckBox" checked="Checked" fmlaLink="$B$8" lockText="1" noThreeD="1"/>
</file>

<file path=xl/ctrlProps/ctrlProp87.xml><?xml version="1.0" encoding="utf-8"?>
<formControlPr xmlns="http://schemas.microsoft.com/office/spreadsheetml/2009/9/main" objectType="CheckBox" checked="Checked" fmlaLink="$B$12" lockText="1" noThreeD="1"/>
</file>

<file path=xl/ctrlProps/ctrlProp88.xml><?xml version="1.0" encoding="utf-8"?>
<formControlPr xmlns="http://schemas.microsoft.com/office/spreadsheetml/2009/9/main" objectType="CheckBox" checked="Checked" fmlaLink="$B$14" lockText="1" noThreeD="1"/>
</file>

<file path=xl/ctrlProps/ctrlProp89.xml><?xml version="1.0" encoding="utf-8"?>
<formControlPr xmlns="http://schemas.microsoft.com/office/spreadsheetml/2009/9/main" objectType="CheckBox" checked="Checked" fmlaLink="$B$15" lockText="1" noThreeD="1"/>
</file>

<file path=xl/ctrlProps/ctrlProp9.xml><?xml version="1.0" encoding="utf-8"?>
<formControlPr xmlns="http://schemas.microsoft.com/office/spreadsheetml/2009/9/main" objectType="CheckBox" checked="Checked" fmlaLink="$B$11" lockText="1" noThreeD="1"/>
</file>

<file path=xl/ctrlProps/ctrlProp90.xml><?xml version="1.0" encoding="utf-8"?>
<formControlPr xmlns="http://schemas.microsoft.com/office/spreadsheetml/2009/9/main" objectType="CheckBox" checked="Checked" fmlaLink="$B$16" lockText="1" noThreeD="1"/>
</file>

<file path=xl/ctrlProps/ctrlProp91.xml><?xml version="1.0" encoding="utf-8"?>
<formControlPr xmlns="http://schemas.microsoft.com/office/spreadsheetml/2009/9/main" objectType="CheckBox" fmlaLink="$B$17" lockText="1" noThreeD="1"/>
</file>

<file path=xl/ctrlProps/ctrlProp92.xml><?xml version="1.0" encoding="utf-8"?>
<formControlPr xmlns="http://schemas.microsoft.com/office/spreadsheetml/2009/9/main" objectType="CheckBox" checked="Checked" fmlaLink="$B$18" lockText="1" noThreeD="1"/>
</file>

<file path=xl/ctrlProps/ctrlProp93.xml><?xml version="1.0" encoding="utf-8"?>
<formControlPr xmlns="http://schemas.microsoft.com/office/spreadsheetml/2009/9/main" objectType="CheckBox" checked="Checked" fmlaLink="$B$19" lockText="1" noThreeD="1"/>
</file>

<file path=xl/ctrlProps/ctrlProp94.xml><?xml version="1.0" encoding="utf-8"?>
<formControlPr xmlns="http://schemas.microsoft.com/office/spreadsheetml/2009/9/main" objectType="CheckBox" checked="Checked" fmlaLink="$B$20" lockText="1" noThreeD="1"/>
</file>

<file path=xl/ctrlProps/ctrlProp95.xml><?xml version="1.0" encoding="utf-8"?>
<formControlPr xmlns="http://schemas.microsoft.com/office/spreadsheetml/2009/9/main" objectType="CheckBox" checked="Checked" fmlaLink="$B$13" lockText="1" noThreeD="1"/>
</file>

<file path=xl/ctrlProps/ctrlProp96.xml><?xml version="1.0" encoding="utf-8"?>
<formControlPr xmlns="http://schemas.microsoft.com/office/spreadsheetml/2009/9/main" objectType="CheckBox" fmlaLink="$B$6" lockText="1" noThreeD="1"/>
</file>

<file path=xl/ctrlProps/ctrlProp97.xml><?xml version="1.0" encoding="utf-8"?>
<formControlPr xmlns="http://schemas.microsoft.com/office/spreadsheetml/2009/9/main" objectType="CheckBox" checked="Checked" fmlaLink="$B$8" lockText="1" noThreeD="1"/>
</file>

<file path=xl/ctrlProps/ctrlProp98.xml><?xml version="1.0" encoding="utf-8"?>
<formControlPr xmlns="http://schemas.microsoft.com/office/spreadsheetml/2009/9/main" objectType="CheckBox" fmlaLink="$B$7" lockText="1" noThreeD="1"/>
</file>

<file path=xl/ctrlProps/ctrlProp99.xml><?xml version="1.0" encoding="utf-8"?>
<formControlPr xmlns="http://schemas.microsoft.com/office/spreadsheetml/2009/9/main" objectType="CheckBox" fmlaLink="$B$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3319780</xdr:colOff>
      <xdr:row>20</xdr:row>
      <xdr:rowOff>0</xdr:rowOff>
    </xdr:from>
    <xdr:to>
      <xdr:col>3</xdr:col>
      <xdr:colOff>1351190</xdr:colOff>
      <xdr:row>20</xdr:row>
      <xdr:rowOff>385674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8020" y="12019280"/>
          <a:ext cx="1437550" cy="3856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5</xdr:row>
          <xdr:rowOff>213360</xdr:rowOff>
        </xdr:from>
        <xdr:to>
          <xdr:col>2</xdr:col>
          <xdr:colOff>480060</xdr:colOff>
          <xdr:row>5</xdr:row>
          <xdr:rowOff>449580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A00-000015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10</xdr:row>
          <xdr:rowOff>76200</xdr:rowOff>
        </xdr:from>
        <xdr:to>
          <xdr:col>2</xdr:col>
          <xdr:colOff>502920</xdr:colOff>
          <xdr:row>10</xdr:row>
          <xdr:rowOff>304800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A00-000016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11</xdr:row>
          <xdr:rowOff>68580</xdr:rowOff>
        </xdr:from>
        <xdr:to>
          <xdr:col>2</xdr:col>
          <xdr:colOff>502920</xdr:colOff>
          <xdr:row>11</xdr:row>
          <xdr:rowOff>297180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A00-000017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12</xdr:row>
          <xdr:rowOff>182880</xdr:rowOff>
        </xdr:from>
        <xdr:to>
          <xdr:col>2</xdr:col>
          <xdr:colOff>487680</xdr:colOff>
          <xdr:row>12</xdr:row>
          <xdr:rowOff>411480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A00-000018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6</xdr:row>
          <xdr:rowOff>190500</xdr:rowOff>
        </xdr:from>
        <xdr:to>
          <xdr:col>2</xdr:col>
          <xdr:colOff>480060</xdr:colOff>
          <xdr:row>6</xdr:row>
          <xdr:rowOff>426720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A00-000019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76200</xdr:rowOff>
        </xdr:from>
        <xdr:to>
          <xdr:col>2</xdr:col>
          <xdr:colOff>480060</xdr:colOff>
          <xdr:row>7</xdr:row>
          <xdr:rowOff>304800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A00-00001A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11</xdr:row>
          <xdr:rowOff>60960</xdr:rowOff>
        </xdr:from>
        <xdr:to>
          <xdr:col>2</xdr:col>
          <xdr:colOff>480060</xdr:colOff>
          <xdr:row>11</xdr:row>
          <xdr:rowOff>297180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B00-000011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13</xdr:row>
          <xdr:rowOff>137160</xdr:rowOff>
        </xdr:from>
        <xdr:to>
          <xdr:col>2</xdr:col>
          <xdr:colOff>480060</xdr:colOff>
          <xdr:row>13</xdr:row>
          <xdr:rowOff>350520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B00-000012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14</xdr:row>
          <xdr:rowOff>106680</xdr:rowOff>
        </xdr:from>
        <xdr:to>
          <xdr:col>2</xdr:col>
          <xdr:colOff>480060</xdr:colOff>
          <xdr:row>14</xdr:row>
          <xdr:rowOff>297180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B00-000013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15</xdr:row>
          <xdr:rowOff>99060</xdr:rowOff>
        </xdr:from>
        <xdr:to>
          <xdr:col>2</xdr:col>
          <xdr:colOff>480060</xdr:colOff>
          <xdr:row>15</xdr:row>
          <xdr:rowOff>350520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B00-000014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99060</xdr:rowOff>
        </xdr:from>
        <xdr:to>
          <xdr:col>2</xdr:col>
          <xdr:colOff>480060</xdr:colOff>
          <xdr:row>16</xdr:row>
          <xdr:rowOff>312420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B00-000015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17</xdr:row>
          <xdr:rowOff>106680</xdr:rowOff>
        </xdr:from>
        <xdr:to>
          <xdr:col>2</xdr:col>
          <xdr:colOff>480060</xdr:colOff>
          <xdr:row>17</xdr:row>
          <xdr:rowOff>335280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B00-000016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18</xdr:row>
          <xdr:rowOff>76200</xdr:rowOff>
        </xdr:from>
        <xdr:to>
          <xdr:col>2</xdr:col>
          <xdr:colOff>480060</xdr:colOff>
          <xdr:row>18</xdr:row>
          <xdr:rowOff>312420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B00-000017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19</xdr:row>
          <xdr:rowOff>83820</xdr:rowOff>
        </xdr:from>
        <xdr:to>
          <xdr:col>2</xdr:col>
          <xdr:colOff>480060</xdr:colOff>
          <xdr:row>19</xdr:row>
          <xdr:rowOff>312420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B00-000018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12</xdr:row>
          <xdr:rowOff>68580</xdr:rowOff>
        </xdr:from>
        <xdr:to>
          <xdr:col>2</xdr:col>
          <xdr:colOff>480060</xdr:colOff>
          <xdr:row>12</xdr:row>
          <xdr:rowOff>304800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B00-000019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5</xdr:row>
          <xdr:rowOff>220980</xdr:rowOff>
        </xdr:from>
        <xdr:to>
          <xdr:col>2</xdr:col>
          <xdr:colOff>480060</xdr:colOff>
          <xdr:row>5</xdr:row>
          <xdr:rowOff>449580</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B00-00001A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83820</xdr:rowOff>
        </xdr:from>
        <xdr:to>
          <xdr:col>2</xdr:col>
          <xdr:colOff>480060</xdr:colOff>
          <xdr:row>7</xdr:row>
          <xdr:rowOff>304800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B00-00001B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6</xdr:row>
          <xdr:rowOff>175260</xdr:rowOff>
        </xdr:from>
        <xdr:to>
          <xdr:col>2</xdr:col>
          <xdr:colOff>480060</xdr:colOff>
          <xdr:row>6</xdr:row>
          <xdr:rowOff>426720</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B00-00001C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6</xdr:row>
          <xdr:rowOff>251460</xdr:rowOff>
        </xdr:from>
        <xdr:to>
          <xdr:col>2</xdr:col>
          <xdr:colOff>449580</xdr:colOff>
          <xdr:row>6</xdr:row>
          <xdr:rowOff>480060</xdr:rowOff>
        </xdr:to>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C00-00003C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8</xdr:row>
          <xdr:rowOff>83820</xdr:rowOff>
        </xdr:from>
        <xdr:to>
          <xdr:col>2</xdr:col>
          <xdr:colOff>464820</xdr:colOff>
          <xdr:row>8</xdr:row>
          <xdr:rowOff>297180</xdr:rowOff>
        </xdr:to>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C00-00003D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10</xdr:row>
          <xdr:rowOff>99060</xdr:rowOff>
        </xdr:from>
        <xdr:to>
          <xdr:col>2</xdr:col>
          <xdr:colOff>464820</xdr:colOff>
          <xdr:row>10</xdr:row>
          <xdr:rowOff>327660</xdr:rowOff>
        </xdr:to>
        <xdr:sp macro="" textlink="">
          <xdr:nvSpPr>
            <xdr:cNvPr id="36926" name="Check Box 62" hidden="1">
              <a:extLst>
                <a:ext uri="{63B3BB69-23CF-44E3-9099-C40C66FF867C}">
                  <a14:compatExt spid="_x0000_s36926"/>
                </a:ext>
                <a:ext uri="{FF2B5EF4-FFF2-40B4-BE49-F238E27FC236}">
                  <a16:creationId xmlns:a16="http://schemas.microsoft.com/office/drawing/2014/main" id="{00000000-0008-0000-0C00-00003E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11</xdr:row>
          <xdr:rowOff>99060</xdr:rowOff>
        </xdr:from>
        <xdr:to>
          <xdr:col>2</xdr:col>
          <xdr:colOff>464820</xdr:colOff>
          <xdr:row>11</xdr:row>
          <xdr:rowOff>327660</xdr:rowOff>
        </xdr:to>
        <xdr:sp macro="" textlink="">
          <xdr:nvSpPr>
            <xdr:cNvPr id="36927" name="Check Box 63" hidden="1">
              <a:extLst>
                <a:ext uri="{63B3BB69-23CF-44E3-9099-C40C66FF867C}">
                  <a14:compatExt spid="_x0000_s36927"/>
                </a:ext>
                <a:ext uri="{FF2B5EF4-FFF2-40B4-BE49-F238E27FC236}">
                  <a16:creationId xmlns:a16="http://schemas.microsoft.com/office/drawing/2014/main" id="{00000000-0008-0000-0C00-00003F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12</xdr:row>
          <xdr:rowOff>99060</xdr:rowOff>
        </xdr:from>
        <xdr:to>
          <xdr:col>2</xdr:col>
          <xdr:colOff>464820</xdr:colOff>
          <xdr:row>12</xdr:row>
          <xdr:rowOff>327660</xdr:rowOff>
        </xdr:to>
        <xdr:sp macro="" textlink="">
          <xdr:nvSpPr>
            <xdr:cNvPr id="36928" name="Check Box 64" hidden="1">
              <a:extLst>
                <a:ext uri="{63B3BB69-23CF-44E3-9099-C40C66FF867C}">
                  <a14:compatExt spid="_x0000_s36928"/>
                </a:ext>
                <a:ext uri="{FF2B5EF4-FFF2-40B4-BE49-F238E27FC236}">
                  <a16:creationId xmlns:a16="http://schemas.microsoft.com/office/drawing/2014/main" id="{00000000-0008-0000-0C00-000040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13</xdr:row>
          <xdr:rowOff>99060</xdr:rowOff>
        </xdr:from>
        <xdr:to>
          <xdr:col>2</xdr:col>
          <xdr:colOff>464820</xdr:colOff>
          <xdr:row>13</xdr:row>
          <xdr:rowOff>327660</xdr:rowOff>
        </xdr:to>
        <xdr:sp macro="" textlink="">
          <xdr:nvSpPr>
            <xdr:cNvPr id="36929" name="Check Box 65" hidden="1">
              <a:extLst>
                <a:ext uri="{63B3BB69-23CF-44E3-9099-C40C66FF867C}">
                  <a14:compatExt spid="_x0000_s36929"/>
                </a:ext>
                <a:ext uri="{FF2B5EF4-FFF2-40B4-BE49-F238E27FC236}">
                  <a16:creationId xmlns:a16="http://schemas.microsoft.com/office/drawing/2014/main" id="{00000000-0008-0000-0C00-000041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14</xdr:row>
          <xdr:rowOff>76200</xdr:rowOff>
        </xdr:from>
        <xdr:to>
          <xdr:col>2</xdr:col>
          <xdr:colOff>464820</xdr:colOff>
          <xdr:row>14</xdr:row>
          <xdr:rowOff>327660</xdr:rowOff>
        </xdr:to>
        <xdr:sp macro="" textlink="">
          <xdr:nvSpPr>
            <xdr:cNvPr id="36930" name="Check Box 66" hidden="1">
              <a:extLst>
                <a:ext uri="{63B3BB69-23CF-44E3-9099-C40C66FF867C}">
                  <a14:compatExt spid="_x0000_s36930"/>
                </a:ext>
                <a:ext uri="{FF2B5EF4-FFF2-40B4-BE49-F238E27FC236}">
                  <a16:creationId xmlns:a16="http://schemas.microsoft.com/office/drawing/2014/main" id="{00000000-0008-0000-0C00-000042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15</xdr:row>
          <xdr:rowOff>99060</xdr:rowOff>
        </xdr:from>
        <xdr:to>
          <xdr:col>2</xdr:col>
          <xdr:colOff>464820</xdr:colOff>
          <xdr:row>15</xdr:row>
          <xdr:rowOff>327660</xdr:rowOff>
        </xdr:to>
        <xdr:sp macro="" textlink="">
          <xdr:nvSpPr>
            <xdr:cNvPr id="36931" name="Check Box 67" hidden="1">
              <a:extLst>
                <a:ext uri="{63B3BB69-23CF-44E3-9099-C40C66FF867C}">
                  <a14:compatExt spid="_x0000_s36931"/>
                </a:ext>
                <a:ext uri="{FF2B5EF4-FFF2-40B4-BE49-F238E27FC236}">
                  <a16:creationId xmlns:a16="http://schemas.microsoft.com/office/drawing/2014/main" id="{00000000-0008-0000-0C00-000043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99060</xdr:rowOff>
        </xdr:from>
        <xdr:to>
          <xdr:col>2</xdr:col>
          <xdr:colOff>464820</xdr:colOff>
          <xdr:row>16</xdr:row>
          <xdr:rowOff>327660</xdr:rowOff>
        </xdr:to>
        <xdr:sp macro="" textlink="">
          <xdr:nvSpPr>
            <xdr:cNvPr id="36933" name="Check Box 69" hidden="1">
              <a:extLst>
                <a:ext uri="{63B3BB69-23CF-44E3-9099-C40C66FF867C}">
                  <a14:compatExt spid="_x0000_s36933"/>
                </a:ext>
                <a:ext uri="{FF2B5EF4-FFF2-40B4-BE49-F238E27FC236}">
                  <a16:creationId xmlns:a16="http://schemas.microsoft.com/office/drawing/2014/main" id="{00000000-0008-0000-0C00-000045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17</xdr:row>
          <xdr:rowOff>76200</xdr:rowOff>
        </xdr:from>
        <xdr:to>
          <xdr:col>2</xdr:col>
          <xdr:colOff>464820</xdr:colOff>
          <xdr:row>17</xdr:row>
          <xdr:rowOff>304800</xdr:rowOff>
        </xdr:to>
        <xdr:sp macro="" textlink="">
          <xdr:nvSpPr>
            <xdr:cNvPr id="36934" name="Check Box 70" hidden="1">
              <a:extLst>
                <a:ext uri="{63B3BB69-23CF-44E3-9099-C40C66FF867C}">
                  <a14:compatExt spid="_x0000_s36934"/>
                </a:ext>
                <a:ext uri="{FF2B5EF4-FFF2-40B4-BE49-F238E27FC236}">
                  <a16:creationId xmlns:a16="http://schemas.microsoft.com/office/drawing/2014/main" id="{00000000-0008-0000-0C00-000046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114300</xdr:rowOff>
        </xdr:from>
        <xdr:to>
          <xdr:col>2</xdr:col>
          <xdr:colOff>464820</xdr:colOff>
          <xdr:row>7</xdr:row>
          <xdr:rowOff>327660</xdr:rowOff>
        </xdr:to>
        <xdr:sp macro="" textlink="">
          <xdr:nvSpPr>
            <xdr:cNvPr id="36935" name="Check Box 71" hidden="1">
              <a:extLst>
                <a:ext uri="{63B3BB69-23CF-44E3-9099-C40C66FF867C}">
                  <a14:compatExt spid="_x0000_s36935"/>
                </a:ext>
                <a:ext uri="{FF2B5EF4-FFF2-40B4-BE49-F238E27FC236}">
                  <a16:creationId xmlns:a16="http://schemas.microsoft.com/office/drawing/2014/main" id="{00000000-0008-0000-0C00-000047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9</xdr:row>
          <xdr:rowOff>83820</xdr:rowOff>
        </xdr:from>
        <xdr:to>
          <xdr:col>2</xdr:col>
          <xdr:colOff>464820</xdr:colOff>
          <xdr:row>9</xdr:row>
          <xdr:rowOff>312420</xdr:rowOff>
        </xdr:to>
        <xdr:sp macro="" textlink="">
          <xdr:nvSpPr>
            <xdr:cNvPr id="36945" name="Check Box 81" hidden="1">
              <a:extLst>
                <a:ext uri="{63B3BB69-23CF-44E3-9099-C40C66FF867C}">
                  <a14:compatExt spid="_x0000_s36945"/>
                </a:ext>
                <a:ext uri="{FF2B5EF4-FFF2-40B4-BE49-F238E27FC236}">
                  <a16:creationId xmlns:a16="http://schemas.microsoft.com/office/drawing/2014/main" id="{00000000-0008-0000-0C00-000051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9</xdr:row>
          <xdr:rowOff>99060</xdr:rowOff>
        </xdr:from>
        <xdr:to>
          <xdr:col>2</xdr:col>
          <xdr:colOff>480060</xdr:colOff>
          <xdr:row>9</xdr:row>
          <xdr:rowOff>327660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D00-000026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17</xdr:row>
          <xdr:rowOff>83820</xdr:rowOff>
        </xdr:from>
        <xdr:to>
          <xdr:col>2</xdr:col>
          <xdr:colOff>480060</xdr:colOff>
          <xdr:row>17</xdr:row>
          <xdr:rowOff>297180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D00-000027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14</xdr:row>
          <xdr:rowOff>106680</xdr:rowOff>
        </xdr:from>
        <xdr:to>
          <xdr:col>2</xdr:col>
          <xdr:colOff>480060</xdr:colOff>
          <xdr:row>14</xdr:row>
          <xdr:rowOff>297180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D00-000028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15</xdr:row>
          <xdr:rowOff>99060</xdr:rowOff>
        </xdr:from>
        <xdr:to>
          <xdr:col>2</xdr:col>
          <xdr:colOff>480060</xdr:colOff>
          <xdr:row>15</xdr:row>
          <xdr:rowOff>350520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0D00-000029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99060</xdr:rowOff>
        </xdr:from>
        <xdr:to>
          <xdr:col>2</xdr:col>
          <xdr:colOff>480060</xdr:colOff>
          <xdr:row>16</xdr:row>
          <xdr:rowOff>327660</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D00-00002A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21</xdr:row>
          <xdr:rowOff>76200</xdr:rowOff>
        </xdr:from>
        <xdr:to>
          <xdr:col>2</xdr:col>
          <xdr:colOff>480060</xdr:colOff>
          <xdr:row>21</xdr:row>
          <xdr:rowOff>304800</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D00-00002B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18</xdr:row>
          <xdr:rowOff>76200</xdr:rowOff>
        </xdr:from>
        <xdr:to>
          <xdr:col>2</xdr:col>
          <xdr:colOff>480060</xdr:colOff>
          <xdr:row>18</xdr:row>
          <xdr:rowOff>327660</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0D00-00002C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20</xdr:row>
          <xdr:rowOff>83820</xdr:rowOff>
        </xdr:from>
        <xdr:to>
          <xdr:col>2</xdr:col>
          <xdr:colOff>480060</xdr:colOff>
          <xdr:row>20</xdr:row>
          <xdr:rowOff>327660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D00-00002D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10</xdr:row>
          <xdr:rowOff>99060</xdr:rowOff>
        </xdr:from>
        <xdr:to>
          <xdr:col>2</xdr:col>
          <xdr:colOff>480060</xdr:colOff>
          <xdr:row>10</xdr:row>
          <xdr:rowOff>327660</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D00-00002E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6</xdr:row>
          <xdr:rowOff>220980</xdr:rowOff>
        </xdr:from>
        <xdr:to>
          <xdr:col>2</xdr:col>
          <xdr:colOff>480060</xdr:colOff>
          <xdr:row>6</xdr:row>
          <xdr:rowOff>449580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D00-00002F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8</xdr:row>
          <xdr:rowOff>83820</xdr:rowOff>
        </xdr:from>
        <xdr:to>
          <xdr:col>2</xdr:col>
          <xdr:colOff>480060</xdr:colOff>
          <xdr:row>8</xdr:row>
          <xdr:rowOff>304800</xdr:rowOff>
        </xdr:to>
        <xdr:sp macro="" textlink="">
          <xdr:nvSpPr>
            <xdr:cNvPr id="38960" name="Check Box 48" hidden="1">
              <a:extLst>
                <a:ext uri="{63B3BB69-23CF-44E3-9099-C40C66FF867C}">
                  <a14:compatExt spid="_x0000_s38960"/>
                </a:ext>
                <a:ext uri="{FF2B5EF4-FFF2-40B4-BE49-F238E27FC236}">
                  <a16:creationId xmlns:a16="http://schemas.microsoft.com/office/drawing/2014/main" id="{00000000-0008-0000-0D00-000030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175260</xdr:rowOff>
        </xdr:from>
        <xdr:to>
          <xdr:col>2</xdr:col>
          <xdr:colOff>480060</xdr:colOff>
          <xdr:row>7</xdr:row>
          <xdr:rowOff>426720</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D00-000031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10</xdr:row>
          <xdr:rowOff>99060</xdr:rowOff>
        </xdr:from>
        <xdr:to>
          <xdr:col>2</xdr:col>
          <xdr:colOff>502920</xdr:colOff>
          <xdr:row>10</xdr:row>
          <xdr:rowOff>327660</xdr:rowOff>
        </xdr:to>
        <xdr:sp macro="" textlink="">
          <xdr:nvSpPr>
            <xdr:cNvPr id="38962" name="Check Box 50" hidden="1">
              <a:extLst>
                <a:ext uri="{63B3BB69-23CF-44E3-9099-C40C66FF867C}">
                  <a14:compatExt spid="_x0000_s38962"/>
                </a:ext>
                <a:ext uri="{FF2B5EF4-FFF2-40B4-BE49-F238E27FC236}">
                  <a16:creationId xmlns:a16="http://schemas.microsoft.com/office/drawing/2014/main" id="{00000000-0008-0000-0D00-000032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19</xdr:row>
          <xdr:rowOff>76200</xdr:rowOff>
        </xdr:from>
        <xdr:to>
          <xdr:col>2</xdr:col>
          <xdr:colOff>464820</xdr:colOff>
          <xdr:row>19</xdr:row>
          <xdr:rowOff>327660</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0D00-000037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12</xdr:row>
          <xdr:rowOff>144780</xdr:rowOff>
        </xdr:from>
        <xdr:to>
          <xdr:col>2</xdr:col>
          <xdr:colOff>480060</xdr:colOff>
          <xdr:row>12</xdr:row>
          <xdr:rowOff>388620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E00-000013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5</xdr:row>
          <xdr:rowOff>213360</xdr:rowOff>
        </xdr:from>
        <xdr:to>
          <xdr:col>2</xdr:col>
          <xdr:colOff>480060</xdr:colOff>
          <xdr:row>5</xdr:row>
          <xdr:rowOff>449580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E00-000016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11</xdr:row>
          <xdr:rowOff>144780</xdr:rowOff>
        </xdr:from>
        <xdr:to>
          <xdr:col>2</xdr:col>
          <xdr:colOff>480060</xdr:colOff>
          <xdr:row>11</xdr:row>
          <xdr:rowOff>388620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E00-000017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6</xdr:row>
          <xdr:rowOff>144780</xdr:rowOff>
        </xdr:from>
        <xdr:to>
          <xdr:col>2</xdr:col>
          <xdr:colOff>480060</xdr:colOff>
          <xdr:row>6</xdr:row>
          <xdr:rowOff>388620</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E00-000018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8</xdr:row>
          <xdr:rowOff>144780</xdr:rowOff>
        </xdr:from>
        <xdr:to>
          <xdr:col>2</xdr:col>
          <xdr:colOff>480060</xdr:colOff>
          <xdr:row>8</xdr:row>
          <xdr:rowOff>388620</xdr:rowOff>
        </xdr:to>
        <xdr:sp macro="" textlink="">
          <xdr:nvSpPr>
            <xdr:cNvPr id="50222" name="Check Box 46" hidden="1">
              <a:extLst>
                <a:ext uri="{63B3BB69-23CF-44E3-9099-C40C66FF867C}">
                  <a14:compatExt spid="_x0000_s50222"/>
                </a:ext>
                <a:ext uri="{FF2B5EF4-FFF2-40B4-BE49-F238E27FC236}">
                  <a16:creationId xmlns:a16="http://schemas.microsoft.com/office/drawing/2014/main" id="{00000000-0008-0000-0E00-00002E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9</xdr:row>
          <xdr:rowOff>144780</xdr:rowOff>
        </xdr:from>
        <xdr:to>
          <xdr:col>2</xdr:col>
          <xdr:colOff>480060</xdr:colOff>
          <xdr:row>9</xdr:row>
          <xdr:rowOff>388620</xdr:rowOff>
        </xdr:to>
        <xdr:sp macro="" textlink="">
          <xdr:nvSpPr>
            <xdr:cNvPr id="50224" name="Check Box 48" hidden="1">
              <a:extLst>
                <a:ext uri="{63B3BB69-23CF-44E3-9099-C40C66FF867C}">
                  <a14:compatExt spid="_x0000_s50224"/>
                </a:ext>
                <a:ext uri="{FF2B5EF4-FFF2-40B4-BE49-F238E27FC236}">
                  <a16:creationId xmlns:a16="http://schemas.microsoft.com/office/drawing/2014/main" id="{00000000-0008-0000-0E00-000030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15</xdr:row>
          <xdr:rowOff>99060</xdr:rowOff>
        </xdr:from>
        <xdr:to>
          <xdr:col>2</xdr:col>
          <xdr:colOff>480060</xdr:colOff>
          <xdr:row>15</xdr:row>
          <xdr:rowOff>327660</xdr:rowOff>
        </xdr:to>
        <xdr:sp macro="" textlink="">
          <xdr:nvSpPr>
            <xdr:cNvPr id="50229" name="Check Box 53" hidden="1">
              <a:extLst>
                <a:ext uri="{63B3BB69-23CF-44E3-9099-C40C66FF867C}">
                  <a14:compatExt spid="_x0000_s50229"/>
                </a:ext>
                <a:ext uri="{FF2B5EF4-FFF2-40B4-BE49-F238E27FC236}">
                  <a16:creationId xmlns:a16="http://schemas.microsoft.com/office/drawing/2014/main" id="{00000000-0008-0000-0E00-000035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14</xdr:row>
          <xdr:rowOff>99060</xdr:rowOff>
        </xdr:from>
        <xdr:to>
          <xdr:col>2</xdr:col>
          <xdr:colOff>480060</xdr:colOff>
          <xdr:row>14</xdr:row>
          <xdr:rowOff>335280</xdr:rowOff>
        </xdr:to>
        <xdr:sp macro="" textlink="">
          <xdr:nvSpPr>
            <xdr:cNvPr id="50230" name="Check Box 54" hidden="1">
              <a:extLst>
                <a:ext uri="{63B3BB69-23CF-44E3-9099-C40C66FF867C}">
                  <a14:compatExt spid="_x0000_s50230"/>
                </a:ext>
                <a:ext uri="{FF2B5EF4-FFF2-40B4-BE49-F238E27FC236}">
                  <a16:creationId xmlns:a16="http://schemas.microsoft.com/office/drawing/2014/main" id="{00000000-0008-0000-0E00-000036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68580</xdr:rowOff>
        </xdr:from>
        <xdr:to>
          <xdr:col>2</xdr:col>
          <xdr:colOff>487680</xdr:colOff>
          <xdr:row>16</xdr:row>
          <xdr:rowOff>312420</xdr:rowOff>
        </xdr:to>
        <xdr:sp macro="" textlink="">
          <xdr:nvSpPr>
            <xdr:cNvPr id="50233" name="Check Box 57" hidden="1">
              <a:extLst>
                <a:ext uri="{63B3BB69-23CF-44E3-9099-C40C66FF867C}">
                  <a14:compatExt spid="_x0000_s50233"/>
                </a:ext>
                <a:ext uri="{FF2B5EF4-FFF2-40B4-BE49-F238E27FC236}">
                  <a16:creationId xmlns:a16="http://schemas.microsoft.com/office/drawing/2014/main" id="{00000000-0008-0000-0E00-000039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10</xdr:row>
          <xdr:rowOff>144780</xdr:rowOff>
        </xdr:from>
        <xdr:to>
          <xdr:col>2</xdr:col>
          <xdr:colOff>480060</xdr:colOff>
          <xdr:row>10</xdr:row>
          <xdr:rowOff>388620</xdr:rowOff>
        </xdr:to>
        <xdr:sp macro="" textlink="">
          <xdr:nvSpPr>
            <xdr:cNvPr id="50241" name="Check Box 65" hidden="1">
              <a:extLst>
                <a:ext uri="{63B3BB69-23CF-44E3-9099-C40C66FF867C}">
                  <a14:compatExt spid="_x0000_s50241"/>
                </a:ext>
                <a:ext uri="{FF2B5EF4-FFF2-40B4-BE49-F238E27FC236}">
                  <a16:creationId xmlns:a16="http://schemas.microsoft.com/office/drawing/2014/main" id="{00000000-0008-0000-0E00-000041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144780</xdr:rowOff>
        </xdr:from>
        <xdr:to>
          <xdr:col>2</xdr:col>
          <xdr:colOff>480060</xdr:colOff>
          <xdr:row>7</xdr:row>
          <xdr:rowOff>388620</xdr:rowOff>
        </xdr:to>
        <xdr:sp macro="" textlink="">
          <xdr:nvSpPr>
            <xdr:cNvPr id="50243" name="Check Box 67" hidden="1">
              <a:extLst>
                <a:ext uri="{63B3BB69-23CF-44E3-9099-C40C66FF867C}">
                  <a14:compatExt spid="_x0000_s50243"/>
                </a:ext>
                <a:ext uri="{FF2B5EF4-FFF2-40B4-BE49-F238E27FC236}">
                  <a16:creationId xmlns:a16="http://schemas.microsoft.com/office/drawing/2014/main" id="{00000000-0008-0000-0E00-000043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251460</xdr:colOff>
          <xdr:row>14</xdr:row>
          <xdr:rowOff>144780</xdr:rowOff>
        </xdr:from>
        <xdr:to>
          <xdr:col>10</xdr:col>
          <xdr:colOff>480060</xdr:colOff>
          <xdr:row>14</xdr:row>
          <xdr:rowOff>373380</xdr:rowOff>
        </xdr:to>
        <xdr:sp macro="" textlink="">
          <xdr:nvSpPr>
            <xdr:cNvPr id="181264" name="Check Box 16" hidden="1">
              <a:extLst>
                <a:ext uri="{63B3BB69-23CF-44E3-9099-C40C66FF867C}">
                  <a14:compatExt spid="_x0000_s181264"/>
                </a:ext>
                <a:ext uri="{FF2B5EF4-FFF2-40B4-BE49-F238E27FC236}">
                  <a16:creationId xmlns:a16="http://schemas.microsoft.com/office/drawing/2014/main" id="{00000000-0008-0000-0F00-000010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16</xdr:row>
          <xdr:rowOff>236220</xdr:rowOff>
        </xdr:from>
        <xdr:to>
          <xdr:col>10</xdr:col>
          <xdr:colOff>480060</xdr:colOff>
          <xdr:row>16</xdr:row>
          <xdr:rowOff>464820</xdr:rowOff>
        </xdr:to>
        <xdr:sp macro="" textlink="">
          <xdr:nvSpPr>
            <xdr:cNvPr id="181265" name="Check Box 17" hidden="1">
              <a:extLst>
                <a:ext uri="{63B3BB69-23CF-44E3-9099-C40C66FF867C}">
                  <a14:compatExt spid="_x0000_s181265"/>
                </a:ext>
                <a:ext uri="{FF2B5EF4-FFF2-40B4-BE49-F238E27FC236}">
                  <a16:creationId xmlns:a16="http://schemas.microsoft.com/office/drawing/2014/main" id="{00000000-0008-0000-0F00-000011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18</xdr:row>
          <xdr:rowOff>236220</xdr:rowOff>
        </xdr:from>
        <xdr:to>
          <xdr:col>10</xdr:col>
          <xdr:colOff>480060</xdr:colOff>
          <xdr:row>18</xdr:row>
          <xdr:rowOff>464820</xdr:rowOff>
        </xdr:to>
        <xdr:sp macro="" textlink="">
          <xdr:nvSpPr>
            <xdr:cNvPr id="181266" name="Check Box 18" hidden="1">
              <a:extLst>
                <a:ext uri="{63B3BB69-23CF-44E3-9099-C40C66FF867C}">
                  <a14:compatExt spid="_x0000_s181266"/>
                </a:ext>
                <a:ext uri="{FF2B5EF4-FFF2-40B4-BE49-F238E27FC236}">
                  <a16:creationId xmlns:a16="http://schemas.microsoft.com/office/drawing/2014/main" id="{00000000-0008-0000-0F00-000012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29</xdr:row>
          <xdr:rowOff>152400</xdr:rowOff>
        </xdr:from>
        <xdr:to>
          <xdr:col>10</xdr:col>
          <xdr:colOff>480060</xdr:colOff>
          <xdr:row>29</xdr:row>
          <xdr:rowOff>381000</xdr:rowOff>
        </xdr:to>
        <xdr:sp macro="" textlink="">
          <xdr:nvSpPr>
            <xdr:cNvPr id="181282" name="Check Box 34" hidden="1">
              <a:extLst>
                <a:ext uri="{63B3BB69-23CF-44E3-9099-C40C66FF867C}">
                  <a14:compatExt spid="_x0000_s181282"/>
                </a:ext>
                <a:ext uri="{FF2B5EF4-FFF2-40B4-BE49-F238E27FC236}">
                  <a16:creationId xmlns:a16="http://schemas.microsoft.com/office/drawing/2014/main" id="{00000000-0008-0000-0F00-000022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31</xdr:row>
          <xdr:rowOff>236220</xdr:rowOff>
        </xdr:from>
        <xdr:to>
          <xdr:col>10</xdr:col>
          <xdr:colOff>480060</xdr:colOff>
          <xdr:row>31</xdr:row>
          <xdr:rowOff>464820</xdr:rowOff>
        </xdr:to>
        <xdr:sp macro="" textlink="">
          <xdr:nvSpPr>
            <xdr:cNvPr id="181283" name="Check Box 35" hidden="1">
              <a:extLst>
                <a:ext uri="{63B3BB69-23CF-44E3-9099-C40C66FF867C}">
                  <a14:compatExt spid="_x0000_s181283"/>
                </a:ext>
                <a:ext uri="{FF2B5EF4-FFF2-40B4-BE49-F238E27FC236}">
                  <a16:creationId xmlns:a16="http://schemas.microsoft.com/office/drawing/2014/main" id="{00000000-0008-0000-0F00-000023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33</xdr:row>
          <xdr:rowOff>236220</xdr:rowOff>
        </xdr:from>
        <xdr:to>
          <xdr:col>10</xdr:col>
          <xdr:colOff>480060</xdr:colOff>
          <xdr:row>33</xdr:row>
          <xdr:rowOff>464820</xdr:rowOff>
        </xdr:to>
        <xdr:sp macro="" textlink="">
          <xdr:nvSpPr>
            <xdr:cNvPr id="181284" name="Check Box 36" hidden="1">
              <a:extLst>
                <a:ext uri="{63B3BB69-23CF-44E3-9099-C40C66FF867C}">
                  <a14:compatExt spid="_x0000_s181284"/>
                </a:ext>
                <a:ext uri="{FF2B5EF4-FFF2-40B4-BE49-F238E27FC236}">
                  <a16:creationId xmlns:a16="http://schemas.microsoft.com/office/drawing/2014/main" id="{00000000-0008-0000-0F00-000024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259080</xdr:colOff>
          <xdr:row>4</xdr:row>
          <xdr:rowOff>60960</xdr:rowOff>
        </xdr:from>
        <xdr:to>
          <xdr:col>8</xdr:col>
          <xdr:colOff>525780</xdr:colOff>
          <xdr:row>4</xdr:row>
          <xdr:rowOff>304800</xdr:rowOff>
        </xdr:to>
        <xdr:sp macro="" textlink="">
          <xdr:nvSpPr>
            <xdr:cNvPr id="248833" name="Option Button 1" hidden="1">
              <a:extLst>
                <a:ext uri="{63B3BB69-23CF-44E3-9099-C40C66FF867C}">
                  <a14:compatExt spid="_x0000_s248833"/>
                </a:ext>
                <a:ext uri="{FF2B5EF4-FFF2-40B4-BE49-F238E27FC236}">
                  <a16:creationId xmlns:a16="http://schemas.microsoft.com/office/drawing/2014/main" id="{00000000-0008-0000-1000-000001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4</xdr:row>
          <xdr:rowOff>60960</xdr:rowOff>
        </xdr:from>
        <xdr:to>
          <xdr:col>9</xdr:col>
          <xdr:colOff>518160</xdr:colOff>
          <xdr:row>4</xdr:row>
          <xdr:rowOff>304800</xdr:rowOff>
        </xdr:to>
        <xdr:sp macro="" textlink="">
          <xdr:nvSpPr>
            <xdr:cNvPr id="248834" name="Option Button 2" hidden="1">
              <a:extLst>
                <a:ext uri="{63B3BB69-23CF-44E3-9099-C40C66FF867C}">
                  <a14:compatExt spid="_x0000_s248834"/>
                </a:ext>
                <a:ext uri="{FF2B5EF4-FFF2-40B4-BE49-F238E27FC236}">
                  <a16:creationId xmlns:a16="http://schemas.microsoft.com/office/drawing/2014/main" id="{00000000-0008-0000-1000-000002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xdr:row>
          <xdr:rowOff>60960</xdr:rowOff>
        </xdr:from>
        <xdr:to>
          <xdr:col>10</xdr:col>
          <xdr:colOff>495300</xdr:colOff>
          <xdr:row>4</xdr:row>
          <xdr:rowOff>304800</xdr:rowOff>
        </xdr:to>
        <xdr:sp macro="" textlink="">
          <xdr:nvSpPr>
            <xdr:cNvPr id="248835" name="Option Button 3" hidden="1">
              <a:extLst>
                <a:ext uri="{63B3BB69-23CF-44E3-9099-C40C66FF867C}">
                  <a14:compatExt spid="_x0000_s248835"/>
                </a:ext>
                <a:ext uri="{FF2B5EF4-FFF2-40B4-BE49-F238E27FC236}">
                  <a16:creationId xmlns:a16="http://schemas.microsoft.com/office/drawing/2014/main" id="{00000000-0008-0000-1000-000003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xdr:row>
          <xdr:rowOff>22860</xdr:rowOff>
        </xdr:from>
        <xdr:to>
          <xdr:col>14</xdr:col>
          <xdr:colOff>76200</xdr:colOff>
          <xdr:row>5</xdr:row>
          <xdr:rowOff>22860</xdr:rowOff>
        </xdr:to>
        <xdr:sp macro="" textlink="">
          <xdr:nvSpPr>
            <xdr:cNvPr id="248836" name="Group Box 4" hidden="1">
              <a:extLst>
                <a:ext uri="{63B3BB69-23CF-44E3-9099-C40C66FF867C}">
                  <a14:compatExt spid="_x0000_s248836"/>
                </a:ext>
                <a:ext uri="{FF2B5EF4-FFF2-40B4-BE49-F238E27FC236}">
                  <a16:creationId xmlns:a16="http://schemas.microsoft.com/office/drawing/2014/main" id="{00000000-0008-0000-1000-000004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9</xdr:row>
          <xdr:rowOff>60960</xdr:rowOff>
        </xdr:from>
        <xdr:to>
          <xdr:col>8</xdr:col>
          <xdr:colOff>525780</xdr:colOff>
          <xdr:row>9</xdr:row>
          <xdr:rowOff>327660</xdr:rowOff>
        </xdr:to>
        <xdr:sp macro="" textlink="">
          <xdr:nvSpPr>
            <xdr:cNvPr id="248837" name="Option Button 5" hidden="1">
              <a:extLst>
                <a:ext uri="{63B3BB69-23CF-44E3-9099-C40C66FF867C}">
                  <a14:compatExt spid="_x0000_s248837"/>
                </a:ext>
                <a:ext uri="{FF2B5EF4-FFF2-40B4-BE49-F238E27FC236}">
                  <a16:creationId xmlns:a16="http://schemas.microsoft.com/office/drawing/2014/main" id="{00000000-0008-0000-1000-000005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9</xdr:row>
          <xdr:rowOff>60960</xdr:rowOff>
        </xdr:from>
        <xdr:to>
          <xdr:col>9</xdr:col>
          <xdr:colOff>518160</xdr:colOff>
          <xdr:row>9</xdr:row>
          <xdr:rowOff>327660</xdr:rowOff>
        </xdr:to>
        <xdr:sp macro="" textlink="">
          <xdr:nvSpPr>
            <xdr:cNvPr id="248838" name="Option Button 6" hidden="1">
              <a:extLst>
                <a:ext uri="{63B3BB69-23CF-44E3-9099-C40C66FF867C}">
                  <a14:compatExt spid="_x0000_s248838"/>
                </a:ext>
                <a:ext uri="{FF2B5EF4-FFF2-40B4-BE49-F238E27FC236}">
                  <a16:creationId xmlns:a16="http://schemas.microsoft.com/office/drawing/2014/main" id="{00000000-0008-0000-1000-000006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9</xdr:row>
          <xdr:rowOff>60960</xdr:rowOff>
        </xdr:from>
        <xdr:to>
          <xdr:col>10</xdr:col>
          <xdr:colOff>495300</xdr:colOff>
          <xdr:row>9</xdr:row>
          <xdr:rowOff>327660</xdr:rowOff>
        </xdr:to>
        <xdr:sp macro="" textlink="">
          <xdr:nvSpPr>
            <xdr:cNvPr id="248839" name="Option Button 7" hidden="1">
              <a:extLst>
                <a:ext uri="{63B3BB69-23CF-44E3-9099-C40C66FF867C}">
                  <a14:compatExt spid="_x0000_s248839"/>
                </a:ext>
                <a:ext uri="{FF2B5EF4-FFF2-40B4-BE49-F238E27FC236}">
                  <a16:creationId xmlns:a16="http://schemas.microsoft.com/office/drawing/2014/main" id="{00000000-0008-0000-1000-000007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xdr:row>
          <xdr:rowOff>22860</xdr:rowOff>
        </xdr:from>
        <xdr:to>
          <xdr:col>14</xdr:col>
          <xdr:colOff>22860</xdr:colOff>
          <xdr:row>9</xdr:row>
          <xdr:rowOff>373380</xdr:rowOff>
        </xdr:to>
        <xdr:sp macro="" textlink="">
          <xdr:nvSpPr>
            <xdr:cNvPr id="248840" name="Group Box 8" hidden="1">
              <a:extLst>
                <a:ext uri="{63B3BB69-23CF-44E3-9099-C40C66FF867C}">
                  <a14:compatExt spid="_x0000_s248840"/>
                </a:ext>
                <a:ext uri="{FF2B5EF4-FFF2-40B4-BE49-F238E27FC236}">
                  <a16:creationId xmlns:a16="http://schemas.microsoft.com/office/drawing/2014/main" id="{00000000-0008-0000-1000-000008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99060</xdr:rowOff>
        </xdr:from>
        <xdr:to>
          <xdr:col>8</xdr:col>
          <xdr:colOff>533400</xdr:colOff>
          <xdr:row>10</xdr:row>
          <xdr:rowOff>365760</xdr:rowOff>
        </xdr:to>
        <xdr:sp macro="" textlink="">
          <xdr:nvSpPr>
            <xdr:cNvPr id="248841" name="Option Button 9" hidden="1">
              <a:extLst>
                <a:ext uri="{63B3BB69-23CF-44E3-9099-C40C66FF867C}">
                  <a14:compatExt spid="_x0000_s248841"/>
                </a:ext>
                <a:ext uri="{FF2B5EF4-FFF2-40B4-BE49-F238E27FC236}">
                  <a16:creationId xmlns:a16="http://schemas.microsoft.com/office/drawing/2014/main" id="{00000000-0008-0000-1000-000009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10</xdr:row>
          <xdr:rowOff>99060</xdr:rowOff>
        </xdr:from>
        <xdr:to>
          <xdr:col>9</xdr:col>
          <xdr:colOff>525780</xdr:colOff>
          <xdr:row>10</xdr:row>
          <xdr:rowOff>365760</xdr:rowOff>
        </xdr:to>
        <xdr:sp macro="" textlink="">
          <xdr:nvSpPr>
            <xdr:cNvPr id="248842" name="Option Button 10" hidden="1">
              <a:extLst>
                <a:ext uri="{63B3BB69-23CF-44E3-9099-C40C66FF867C}">
                  <a14:compatExt spid="_x0000_s248842"/>
                </a:ext>
                <a:ext uri="{FF2B5EF4-FFF2-40B4-BE49-F238E27FC236}">
                  <a16:creationId xmlns:a16="http://schemas.microsoft.com/office/drawing/2014/main" id="{00000000-0008-0000-1000-00000A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10</xdr:row>
          <xdr:rowOff>99060</xdr:rowOff>
        </xdr:from>
        <xdr:to>
          <xdr:col>10</xdr:col>
          <xdr:colOff>495300</xdr:colOff>
          <xdr:row>10</xdr:row>
          <xdr:rowOff>365760</xdr:rowOff>
        </xdr:to>
        <xdr:sp macro="" textlink="">
          <xdr:nvSpPr>
            <xdr:cNvPr id="248843" name="Option Button 11" hidden="1">
              <a:extLst>
                <a:ext uri="{63B3BB69-23CF-44E3-9099-C40C66FF867C}">
                  <a14:compatExt spid="_x0000_s248843"/>
                </a:ext>
                <a:ext uri="{FF2B5EF4-FFF2-40B4-BE49-F238E27FC236}">
                  <a16:creationId xmlns:a16="http://schemas.microsoft.com/office/drawing/2014/main" id="{00000000-0008-0000-1000-00000B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xdr:row>
          <xdr:rowOff>45720</xdr:rowOff>
        </xdr:from>
        <xdr:to>
          <xdr:col>14</xdr:col>
          <xdr:colOff>22860</xdr:colOff>
          <xdr:row>11</xdr:row>
          <xdr:rowOff>22860</xdr:rowOff>
        </xdr:to>
        <xdr:sp macro="" textlink="">
          <xdr:nvSpPr>
            <xdr:cNvPr id="248844" name="Group Box 12" hidden="1">
              <a:extLst>
                <a:ext uri="{63B3BB69-23CF-44E3-9099-C40C66FF867C}">
                  <a14:compatExt spid="_x0000_s248844"/>
                </a:ext>
                <a:ext uri="{FF2B5EF4-FFF2-40B4-BE49-F238E27FC236}">
                  <a16:creationId xmlns:a16="http://schemas.microsoft.com/office/drawing/2014/main" id="{00000000-0008-0000-1000-00000C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11</xdr:row>
          <xdr:rowOff>266700</xdr:rowOff>
        </xdr:from>
        <xdr:to>
          <xdr:col>8</xdr:col>
          <xdr:colOff>525780</xdr:colOff>
          <xdr:row>11</xdr:row>
          <xdr:rowOff>533400</xdr:rowOff>
        </xdr:to>
        <xdr:sp macro="" textlink="">
          <xdr:nvSpPr>
            <xdr:cNvPr id="248845" name="Option Button 13" hidden="1">
              <a:extLst>
                <a:ext uri="{63B3BB69-23CF-44E3-9099-C40C66FF867C}">
                  <a14:compatExt spid="_x0000_s248845"/>
                </a:ext>
                <a:ext uri="{FF2B5EF4-FFF2-40B4-BE49-F238E27FC236}">
                  <a16:creationId xmlns:a16="http://schemas.microsoft.com/office/drawing/2014/main" id="{00000000-0008-0000-1000-00000D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11</xdr:row>
          <xdr:rowOff>266700</xdr:rowOff>
        </xdr:from>
        <xdr:to>
          <xdr:col>9</xdr:col>
          <xdr:colOff>518160</xdr:colOff>
          <xdr:row>11</xdr:row>
          <xdr:rowOff>533400</xdr:rowOff>
        </xdr:to>
        <xdr:sp macro="" textlink="">
          <xdr:nvSpPr>
            <xdr:cNvPr id="248846" name="Option Button 14" hidden="1">
              <a:extLst>
                <a:ext uri="{63B3BB69-23CF-44E3-9099-C40C66FF867C}">
                  <a14:compatExt spid="_x0000_s248846"/>
                </a:ext>
                <a:ext uri="{FF2B5EF4-FFF2-40B4-BE49-F238E27FC236}">
                  <a16:creationId xmlns:a16="http://schemas.microsoft.com/office/drawing/2014/main" id="{00000000-0008-0000-1000-00000E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11</xdr:row>
          <xdr:rowOff>266700</xdr:rowOff>
        </xdr:from>
        <xdr:to>
          <xdr:col>10</xdr:col>
          <xdr:colOff>495300</xdr:colOff>
          <xdr:row>11</xdr:row>
          <xdr:rowOff>533400</xdr:rowOff>
        </xdr:to>
        <xdr:sp macro="" textlink="">
          <xdr:nvSpPr>
            <xdr:cNvPr id="248847" name="Option Button 15" hidden="1">
              <a:extLst>
                <a:ext uri="{63B3BB69-23CF-44E3-9099-C40C66FF867C}">
                  <a14:compatExt spid="_x0000_s248847"/>
                </a:ext>
                <a:ext uri="{FF2B5EF4-FFF2-40B4-BE49-F238E27FC236}">
                  <a16:creationId xmlns:a16="http://schemas.microsoft.com/office/drawing/2014/main" id="{00000000-0008-0000-1000-00000F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11</xdr:row>
          <xdr:rowOff>251460</xdr:rowOff>
        </xdr:from>
        <xdr:to>
          <xdr:col>14</xdr:col>
          <xdr:colOff>30480</xdr:colOff>
          <xdr:row>11</xdr:row>
          <xdr:rowOff>601980</xdr:rowOff>
        </xdr:to>
        <xdr:sp macro="" textlink="">
          <xdr:nvSpPr>
            <xdr:cNvPr id="248848" name="Group Box 16" hidden="1">
              <a:extLst>
                <a:ext uri="{63B3BB69-23CF-44E3-9099-C40C66FF867C}">
                  <a14:compatExt spid="_x0000_s248848"/>
                </a:ext>
                <a:ext uri="{FF2B5EF4-FFF2-40B4-BE49-F238E27FC236}">
                  <a16:creationId xmlns:a16="http://schemas.microsoft.com/office/drawing/2014/main" id="{00000000-0008-0000-1000-000010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12</xdr:row>
          <xdr:rowOff>251460</xdr:rowOff>
        </xdr:from>
        <xdr:to>
          <xdr:col>8</xdr:col>
          <xdr:colOff>525780</xdr:colOff>
          <xdr:row>12</xdr:row>
          <xdr:rowOff>518160</xdr:rowOff>
        </xdr:to>
        <xdr:sp macro="" textlink="">
          <xdr:nvSpPr>
            <xdr:cNvPr id="248873" name="Option Button 41" hidden="1">
              <a:extLst>
                <a:ext uri="{63B3BB69-23CF-44E3-9099-C40C66FF867C}">
                  <a14:compatExt spid="_x0000_s248873"/>
                </a:ext>
                <a:ext uri="{FF2B5EF4-FFF2-40B4-BE49-F238E27FC236}">
                  <a16:creationId xmlns:a16="http://schemas.microsoft.com/office/drawing/2014/main" id="{00000000-0008-0000-1000-000029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12</xdr:row>
          <xdr:rowOff>251460</xdr:rowOff>
        </xdr:from>
        <xdr:to>
          <xdr:col>9</xdr:col>
          <xdr:colOff>518160</xdr:colOff>
          <xdr:row>12</xdr:row>
          <xdr:rowOff>518160</xdr:rowOff>
        </xdr:to>
        <xdr:sp macro="" textlink="">
          <xdr:nvSpPr>
            <xdr:cNvPr id="248874" name="Option Button 42" hidden="1">
              <a:extLst>
                <a:ext uri="{63B3BB69-23CF-44E3-9099-C40C66FF867C}">
                  <a14:compatExt spid="_x0000_s248874"/>
                </a:ext>
                <a:ext uri="{FF2B5EF4-FFF2-40B4-BE49-F238E27FC236}">
                  <a16:creationId xmlns:a16="http://schemas.microsoft.com/office/drawing/2014/main" id="{00000000-0008-0000-1000-00002A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251460</xdr:rowOff>
        </xdr:from>
        <xdr:to>
          <xdr:col>10</xdr:col>
          <xdr:colOff>495300</xdr:colOff>
          <xdr:row>12</xdr:row>
          <xdr:rowOff>518160</xdr:rowOff>
        </xdr:to>
        <xdr:sp macro="" textlink="">
          <xdr:nvSpPr>
            <xdr:cNvPr id="248875" name="Option Button 43" hidden="1">
              <a:extLst>
                <a:ext uri="{63B3BB69-23CF-44E3-9099-C40C66FF867C}">
                  <a14:compatExt spid="_x0000_s248875"/>
                </a:ext>
                <a:ext uri="{FF2B5EF4-FFF2-40B4-BE49-F238E27FC236}">
                  <a16:creationId xmlns:a16="http://schemas.microsoft.com/office/drawing/2014/main" id="{00000000-0008-0000-1000-00002B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xdr:row>
          <xdr:rowOff>198120</xdr:rowOff>
        </xdr:from>
        <xdr:to>
          <xdr:col>14</xdr:col>
          <xdr:colOff>22860</xdr:colOff>
          <xdr:row>12</xdr:row>
          <xdr:rowOff>556260</xdr:rowOff>
        </xdr:to>
        <xdr:sp macro="" textlink="">
          <xdr:nvSpPr>
            <xdr:cNvPr id="248876" name="Group Box 44" hidden="1">
              <a:extLst>
                <a:ext uri="{63B3BB69-23CF-44E3-9099-C40C66FF867C}">
                  <a14:compatExt spid="_x0000_s248876"/>
                </a:ext>
                <a:ext uri="{FF2B5EF4-FFF2-40B4-BE49-F238E27FC236}">
                  <a16:creationId xmlns:a16="http://schemas.microsoft.com/office/drawing/2014/main" id="{00000000-0008-0000-1000-00002C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13</xdr:row>
          <xdr:rowOff>251460</xdr:rowOff>
        </xdr:from>
        <xdr:to>
          <xdr:col>8</xdr:col>
          <xdr:colOff>525780</xdr:colOff>
          <xdr:row>13</xdr:row>
          <xdr:rowOff>518160</xdr:rowOff>
        </xdr:to>
        <xdr:sp macro="" textlink="">
          <xdr:nvSpPr>
            <xdr:cNvPr id="248877" name="Option Button 45" hidden="1">
              <a:extLst>
                <a:ext uri="{63B3BB69-23CF-44E3-9099-C40C66FF867C}">
                  <a14:compatExt spid="_x0000_s248877"/>
                </a:ext>
                <a:ext uri="{FF2B5EF4-FFF2-40B4-BE49-F238E27FC236}">
                  <a16:creationId xmlns:a16="http://schemas.microsoft.com/office/drawing/2014/main" id="{00000000-0008-0000-1000-00002D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13</xdr:row>
          <xdr:rowOff>251460</xdr:rowOff>
        </xdr:from>
        <xdr:to>
          <xdr:col>9</xdr:col>
          <xdr:colOff>518160</xdr:colOff>
          <xdr:row>13</xdr:row>
          <xdr:rowOff>518160</xdr:rowOff>
        </xdr:to>
        <xdr:sp macro="" textlink="">
          <xdr:nvSpPr>
            <xdr:cNvPr id="248878" name="Option Button 46" hidden="1">
              <a:extLst>
                <a:ext uri="{63B3BB69-23CF-44E3-9099-C40C66FF867C}">
                  <a14:compatExt spid="_x0000_s248878"/>
                </a:ext>
                <a:ext uri="{FF2B5EF4-FFF2-40B4-BE49-F238E27FC236}">
                  <a16:creationId xmlns:a16="http://schemas.microsoft.com/office/drawing/2014/main" id="{00000000-0008-0000-1000-00002E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251460</xdr:rowOff>
        </xdr:from>
        <xdr:to>
          <xdr:col>10</xdr:col>
          <xdr:colOff>495300</xdr:colOff>
          <xdr:row>13</xdr:row>
          <xdr:rowOff>518160</xdr:rowOff>
        </xdr:to>
        <xdr:sp macro="" textlink="">
          <xdr:nvSpPr>
            <xdr:cNvPr id="248879" name="Option Button 47" hidden="1">
              <a:extLst>
                <a:ext uri="{63B3BB69-23CF-44E3-9099-C40C66FF867C}">
                  <a14:compatExt spid="_x0000_s248879"/>
                </a:ext>
                <a:ext uri="{FF2B5EF4-FFF2-40B4-BE49-F238E27FC236}">
                  <a16:creationId xmlns:a16="http://schemas.microsoft.com/office/drawing/2014/main" id="{00000000-0008-0000-1000-00002F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13</xdr:row>
          <xdr:rowOff>198120</xdr:rowOff>
        </xdr:from>
        <xdr:to>
          <xdr:col>14</xdr:col>
          <xdr:colOff>22860</xdr:colOff>
          <xdr:row>13</xdr:row>
          <xdr:rowOff>556260</xdr:rowOff>
        </xdr:to>
        <xdr:sp macro="" textlink="">
          <xdr:nvSpPr>
            <xdr:cNvPr id="248880" name="Group Box 48" hidden="1">
              <a:extLst>
                <a:ext uri="{63B3BB69-23CF-44E3-9099-C40C66FF867C}">
                  <a14:compatExt spid="_x0000_s248880"/>
                </a:ext>
                <a:ext uri="{FF2B5EF4-FFF2-40B4-BE49-F238E27FC236}">
                  <a16:creationId xmlns:a16="http://schemas.microsoft.com/office/drawing/2014/main" id="{00000000-0008-0000-1000-000030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14</xdr:row>
          <xdr:rowOff>251460</xdr:rowOff>
        </xdr:from>
        <xdr:to>
          <xdr:col>8</xdr:col>
          <xdr:colOff>525780</xdr:colOff>
          <xdr:row>14</xdr:row>
          <xdr:rowOff>518160</xdr:rowOff>
        </xdr:to>
        <xdr:sp macro="" textlink="">
          <xdr:nvSpPr>
            <xdr:cNvPr id="248882" name="Option Button 50" hidden="1">
              <a:extLst>
                <a:ext uri="{63B3BB69-23CF-44E3-9099-C40C66FF867C}">
                  <a14:compatExt spid="_x0000_s248882"/>
                </a:ext>
                <a:ext uri="{FF2B5EF4-FFF2-40B4-BE49-F238E27FC236}">
                  <a16:creationId xmlns:a16="http://schemas.microsoft.com/office/drawing/2014/main" id="{00000000-0008-0000-1000-000032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14</xdr:row>
          <xdr:rowOff>251460</xdr:rowOff>
        </xdr:from>
        <xdr:to>
          <xdr:col>9</xdr:col>
          <xdr:colOff>518160</xdr:colOff>
          <xdr:row>14</xdr:row>
          <xdr:rowOff>518160</xdr:rowOff>
        </xdr:to>
        <xdr:sp macro="" textlink="">
          <xdr:nvSpPr>
            <xdr:cNvPr id="248883" name="Option Button 51" hidden="1">
              <a:extLst>
                <a:ext uri="{63B3BB69-23CF-44E3-9099-C40C66FF867C}">
                  <a14:compatExt spid="_x0000_s248883"/>
                </a:ext>
                <a:ext uri="{FF2B5EF4-FFF2-40B4-BE49-F238E27FC236}">
                  <a16:creationId xmlns:a16="http://schemas.microsoft.com/office/drawing/2014/main" id="{00000000-0008-0000-1000-000033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14</xdr:row>
          <xdr:rowOff>251460</xdr:rowOff>
        </xdr:from>
        <xdr:to>
          <xdr:col>10</xdr:col>
          <xdr:colOff>495300</xdr:colOff>
          <xdr:row>14</xdr:row>
          <xdr:rowOff>518160</xdr:rowOff>
        </xdr:to>
        <xdr:sp macro="" textlink="">
          <xdr:nvSpPr>
            <xdr:cNvPr id="248884" name="Option Button 52" hidden="1">
              <a:extLst>
                <a:ext uri="{63B3BB69-23CF-44E3-9099-C40C66FF867C}">
                  <a14:compatExt spid="_x0000_s248884"/>
                </a:ext>
                <a:ext uri="{FF2B5EF4-FFF2-40B4-BE49-F238E27FC236}">
                  <a16:creationId xmlns:a16="http://schemas.microsoft.com/office/drawing/2014/main" id="{00000000-0008-0000-1000-000034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14</xdr:row>
          <xdr:rowOff>198120</xdr:rowOff>
        </xdr:from>
        <xdr:to>
          <xdr:col>14</xdr:col>
          <xdr:colOff>22860</xdr:colOff>
          <xdr:row>14</xdr:row>
          <xdr:rowOff>556260</xdr:rowOff>
        </xdr:to>
        <xdr:sp macro="" textlink="">
          <xdr:nvSpPr>
            <xdr:cNvPr id="248885" name="Group Box 53" hidden="1">
              <a:extLst>
                <a:ext uri="{63B3BB69-23CF-44E3-9099-C40C66FF867C}">
                  <a14:compatExt spid="_x0000_s248885"/>
                </a:ext>
                <a:ext uri="{FF2B5EF4-FFF2-40B4-BE49-F238E27FC236}">
                  <a16:creationId xmlns:a16="http://schemas.microsoft.com/office/drawing/2014/main" id="{00000000-0008-0000-1000-000035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251460</xdr:rowOff>
        </xdr:from>
        <xdr:to>
          <xdr:col>8</xdr:col>
          <xdr:colOff>525780</xdr:colOff>
          <xdr:row>15</xdr:row>
          <xdr:rowOff>518160</xdr:rowOff>
        </xdr:to>
        <xdr:sp macro="" textlink="">
          <xdr:nvSpPr>
            <xdr:cNvPr id="248893" name="Option Button 61" hidden="1">
              <a:extLst>
                <a:ext uri="{63B3BB69-23CF-44E3-9099-C40C66FF867C}">
                  <a14:compatExt spid="_x0000_s248893"/>
                </a:ext>
                <a:ext uri="{FF2B5EF4-FFF2-40B4-BE49-F238E27FC236}">
                  <a16:creationId xmlns:a16="http://schemas.microsoft.com/office/drawing/2014/main" id="{00000000-0008-0000-1000-00003D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15</xdr:row>
          <xdr:rowOff>251460</xdr:rowOff>
        </xdr:from>
        <xdr:to>
          <xdr:col>9</xdr:col>
          <xdr:colOff>518160</xdr:colOff>
          <xdr:row>15</xdr:row>
          <xdr:rowOff>518160</xdr:rowOff>
        </xdr:to>
        <xdr:sp macro="" textlink="">
          <xdr:nvSpPr>
            <xdr:cNvPr id="248894" name="Option Button 62" hidden="1">
              <a:extLst>
                <a:ext uri="{63B3BB69-23CF-44E3-9099-C40C66FF867C}">
                  <a14:compatExt spid="_x0000_s248894"/>
                </a:ext>
                <a:ext uri="{FF2B5EF4-FFF2-40B4-BE49-F238E27FC236}">
                  <a16:creationId xmlns:a16="http://schemas.microsoft.com/office/drawing/2014/main" id="{00000000-0008-0000-1000-00003E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15</xdr:row>
          <xdr:rowOff>251460</xdr:rowOff>
        </xdr:from>
        <xdr:to>
          <xdr:col>10</xdr:col>
          <xdr:colOff>495300</xdr:colOff>
          <xdr:row>15</xdr:row>
          <xdr:rowOff>518160</xdr:rowOff>
        </xdr:to>
        <xdr:sp macro="" textlink="">
          <xdr:nvSpPr>
            <xdr:cNvPr id="248895" name="Option Button 63" hidden="1">
              <a:extLst>
                <a:ext uri="{63B3BB69-23CF-44E3-9099-C40C66FF867C}">
                  <a14:compatExt spid="_x0000_s248895"/>
                </a:ext>
                <a:ext uri="{FF2B5EF4-FFF2-40B4-BE49-F238E27FC236}">
                  <a16:creationId xmlns:a16="http://schemas.microsoft.com/office/drawing/2014/main" id="{00000000-0008-0000-1000-00003F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15</xdr:row>
          <xdr:rowOff>198120</xdr:rowOff>
        </xdr:from>
        <xdr:to>
          <xdr:col>14</xdr:col>
          <xdr:colOff>22860</xdr:colOff>
          <xdr:row>15</xdr:row>
          <xdr:rowOff>556260</xdr:rowOff>
        </xdr:to>
        <xdr:sp macro="" textlink="">
          <xdr:nvSpPr>
            <xdr:cNvPr id="248896" name="Group Box 64" hidden="1">
              <a:extLst>
                <a:ext uri="{63B3BB69-23CF-44E3-9099-C40C66FF867C}">
                  <a14:compatExt spid="_x0000_s248896"/>
                </a:ext>
                <a:ext uri="{FF2B5EF4-FFF2-40B4-BE49-F238E27FC236}">
                  <a16:creationId xmlns:a16="http://schemas.microsoft.com/office/drawing/2014/main" id="{00000000-0008-0000-1000-000040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xdr:col>
      <xdr:colOff>31750</xdr:colOff>
      <xdr:row>4</xdr:row>
      <xdr:rowOff>23814</xdr:rowOff>
    </xdr:from>
    <xdr:to>
      <xdr:col>12</xdr:col>
      <xdr:colOff>47625</xdr:colOff>
      <xdr:row>5</xdr:row>
      <xdr:rowOff>1492250</xdr:rowOff>
    </xdr:to>
    <xdr:graphicFrame macro="">
      <xdr:nvGraphicFramePr>
        <xdr:cNvPr id="7" name="Chart 6">
          <a:extLst>
            <a:ext uri="{FF2B5EF4-FFF2-40B4-BE49-F238E27FC236}">
              <a16:creationId xmlns:a16="http://schemas.microsoft.com/office/drawing/2014/main" id="{00000000-0008-0000-1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5</xdr:row>
      <xdr:rowOff>1</xdr:rowOff>
    </xdr:from>
    <xdr:to>
      <xdr:col>13</xdr:col>
      <xdr:colOff>0</xdr:colOff>
      <xdr:row>14</xdr:row>
      <xdr:rowOff>471715</xdr:rowOff>
    </xdr:to>
    <xdr:graphicFrame macro="">
      <xdr:nvGraphicFramePr>
        <xdr:cNvPr id="9" name="Chart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8</xdr:col>
      <xdr:colOff>15875</xdr:colOff>
      <xdr:row>8</xdr:row>
      <xdr:rowOff>0</xdr:rowOff>
    </xdr:to>
    <xdr:graphicFrame macro="">
      <xdr:nvGraphicFramePr>
        <xdr:cNvPr id="9" name="Chart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441960</xdr:colOff>
          <xdr:row>18</xdr:row>
          <xdr:rowOff>274320</xdr:rowOff>
        </xdr:from>
        <xdr:to>
          <xdr:col>3</xdr:col>
          <xdr:colOff>670560</xdr:colOff>
          <xdr:row>19</xdr:row>
          <xdr:rowOff>121920</xdr:rowOff>
        </xdr:to>
        <xdr:sp macro="" textlink="">
          <xdr:nvSpPr>
            <xdr:cNvPr id="224257" name="Check Box 1" hidden="1">
              <a:extLst>
                <a:ext uri="{63B3BB69-23CF-44E3-9099-C40C66FF867C}">
                  <a14:compatExt spid="_x0000_s224257"/>
                </a:ext>
                <a:ext uri="{FF2B5EF4-FFF2-40B4-BE49-F238E27FC236}">
                  <a16:creationId xmlns:a16="http://schemas.microsoft.com/office/drawing/2014/main" id="{00000000-0008-0000-0200-0000016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441960</xdr:colOff>
          <xdr:row>15</xdr:row>
          <xdr:rowOff>45720</xdr:rowOff>
        </xdr:from>
        <xdr:to>
          <xdr:col>3</xdr:col>
          <xdr:colOff>670560</xdr:colOff>
          <xdr:row>15</xdr:row>
          <xdr:rowOff>274320</xdr:rowOff>
        </xdr:to>
        <xdr:sp macro="" textlink="">
          <xdr:nvSpPr>
            <xdr:cNvPr id="224258" name="Check Box 2" hidden="1">
              <a:extLst>
                <a:ext uri="{63B3BB69-23CF-44E3-9099-C40C66FF867C}">
                  <a14:compatExt spid="_x0000_s224258"/>
                </a:ext>
                <a:ext uri="{FF2B5EF4-FFF2-40B4-BE49-F238E27FC236}">
                  <a16:creationId xmlns:a16="http://schemas.microsoft.com/office/drawing/2014/main" id="{00000000-0008-0000-0200-0000026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5</xdr:row>
          <xdr:rowOff>213360</xdr:rowOff>
        </xdr:from>
        <xdr:to>
          <xdr:col>2</xdr:col>
          <xdr:colOff>464820</xdr:colOff>
          <xdr:row>5</xdr:row>
          <xdr:rowOff>449580</xdr:rowOff>
        </xdr:to>
        <xdr:sp macro="" textlink="">
          <xdr:nvSpPr>
            <xdr:cNvPr id="18687" name="Check Box 255" hidden="1">
              <a:extLst>
                <a:ext uri="{63B3BB69-23CF-44E3-9099-C40C66FF867C}">
                  <a14:compatExt spid="_x0000_s18687"/>
                </a:ext>
                <a:ext uri="{FF2B5EF4-FFF2-40B4-BE49-F238E27FC236}">
                  <a16:creationId xmlns:a16="http://schemas.microsoft.com/office/drawing/2014/main" id="{00000000-0008-0000-0300-0000FF4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9</xdr:row>
          <xdr:rowOff>60960</xdr:rowOff>
        </xdr:from>
        <xdr:to>
          <xdr:col>2</xdr:col>
          <xdr:colOff>502920</xdr:colOff>
          <xdr:row>9</xdr:row>
          <xdr:rowOff>297180</xdr:rowOff>
        </xdr:to>
        <xdr:sp macro="" textlink="">
          <xdr:nvSpPr>
            <xdr:cNvPr id="18692" name="Check Box 260" hidden="1">
              <a:extLst>
                <a:ext uri="{63B3BB69-23CF-44E3-9099-C40C66FF867C}">
                  <a14:compatExt spid="_x0000_s18692"/>
                </a:ext>
                <a:ext uri="{FF2B5EF4-FFF2-40B4-BE49-F238E27FC236}">
                  <a16:creationId xmlns:a16="http://schemas.microsoft.com/office/drawing/2014/main" id="{00000000-0008-0000-0300-00000449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10</xdr:row>
          <xdr:rowOff>60960</xdr:rowOff>
        </xdr:from>
        <xdr:to>
          <xdr:col>2</xdr:col>
          <xdr:colOff>502920</xdr:colOff>
          <xdr:row>10</xdr:row>
          <xdr:rowOff>297180</xdr:rowOff>
        </xdr:to>
        <xdr:sp macro="" textlink="">
          <xdr:nvSpPr>
            <xdr:cNvPr id="18693" name="Check Box 261" hidden="1">
              <a:extLst>
                <a:ext uri="{63B3BB69-23CF-44E3-9099-C40C66FF867C}">
                  <a14:compatExt spid="_x0000_s18693"/>
                </a:ext>
                <a:ext uri="{FF2B5EF4-FFF2-40B4-BE49-F238E27FC236}">
                  <a16:creationId xmlns:a16="http://schemas.microsoft.com/office/drawing/2014/main" id="{00000000-0008-0000-0300-00000549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11</xdr:row>
          <xdr:rowOff>60960</xdr:rowOff>
        </xdr:from>
        <xdr:to>
          <xdr:col>2</xdr:col>
          <xdr:colOff>502920</xdr:colOff>
          <xdr:row>11</xdr:row>
          <xdr:rowOff>297180</xdr:rowOff>
        </xdr:to>
        <xdr:sp macro="" textlink="">
          <xdr:nvSpPr>
            <xdr:cNvPr id="18694" name="Check Box 262" hidden="1">
              <a:extLst>
                <a:ext uri="{63B3BB69-23CF-44E3-9099-C40C66FF867C}">
                  <a14:compatExt spid="_x0000_s18694"/>
                </a:ext>
                <a:ext uri="{FF2B5EF4-FFF2-40B4-BE49-F238E27FC236}">
                  <a16:creationId xmlns:a16="http://schemas.microsoft.com/office/drawing/2014/main" id="{00000000-0008-0000-0300-00000649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6</xdr:row>
          <xdr:rowOff>60960</xdr:rowOff>
        </xdr:from>
        <xdr:to>
          <xdr:col>2</xdr:col>
          <xdr:colOff>480060</xdr:colOff>
          <xdr:row>6</xdr:row>
          <xdr:rowOff>297180</xdr:rowOff>
        </xdr:to>
        <xdr:sp macro="" textlink="">
          <xdr:nvSpPr>
            <xdr:cNvPr id="18695" name="Check Box 263" hidden="1">
              <a:extLst>
                <a:ext uri="{63B3BB69-23CF-44E3-9099-C40C66FF867C}">
                  <a14:compatExt spid="_x0000_s18695"/>
                </a:ext>
                <a:ext uri="{FF2B5EF4-FFF2-40B4-BE49-F238E27FC236}">
                  <a16:creationId xmlns:a16="http://schemas.microsoft.com/office/drawing/2014/main" id="{00000000-0008-0000-0300-00000749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5</xdr:row>
          <xdr:rowOff>213360</xdr:rowOff>
        </xdr:from>
        <xdr:to>
          <xdr:col>2</xdr:col>
          <xdr:colOff>464820</xdr:colOff>
          <xdr:row>5</xdr:row>
          <xdr:rowOff>449580</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400-0000496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10</xdr:row>
          <xdr:rowOff>60960</xdr:rowOff>
        </xdr:from>
        <xdr:to>
          <xdr:col>2</xdr:col>
          <xdr:colOff>502920</xdr:colOff>
          <xdr:row>10</xdr:row>
          <xdr:rowOff>297180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400-00004A6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11</xdr:row>
          <xdr:rowOff>60960</xdr:rowOff>
        </xdr:from>
        <xdr:to>
          <xdr:col>2</xdr:col>
          <xdr:colOff>502920</xdr:colOff>
          <xdr:row>11</xdr:row>
          <xdr:rowOff>297180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400-00004B6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12</xdr:row>
          <xdr:rowOff>60960</xdr:rowOff>
        </xdr:from>
        <xdr:to>
          <xdr:col>2</xdr:col>
          <xdr:colOff>502920</xdr:colOff>
          <xdr:row>12</xdr:row>
          <xdr:rowOff>297180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400-00004C6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6</xdr:row>
          <xdr:rowOff>60960</xdr:rowOff>
        </xdr:from>
        <xdr:to>
          <xdr:col>2</xdr:col>
          <xdr:colOff>480060</xdr:colOff>
          <xdr:row>6</xdr:row>
          <xdr:rowOff>297180</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400-00004D6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24</xdr:row>
          <xdr:rowOff>213360</xdr:rowOff>
        </xdr:from>
        <xdr:to>
          <xdr:col>2</xdr:col>
          <xdr:colOff>480060</xdr:colOff>
          <xdr:row>24</xdr:row>
          <xdr:rowOff>449580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500-000021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29</xdr:row>
          <xdr:rowOff>76200</xdr:rowOff>
        </xdr:from>
        <xdr:to>
          <xdr:col>2</xdr:col>
          <xdr:colOff>502920</xdr:colOff>
          <xdr:row>29</xdr:row>
          <xdr:rowOff>312420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500-000022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30</xdr:row>
          <xdr:rowOff>99060</xdr:rowOff>
        </xdr:from>
        <xdr:to>
          <xdr:col>2</xdr:col>
          <xdr:colOff>502920</xdr:colOff>
          <xdr:row>30</xdr:row>
          <xdr:rowOff>312420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500-000023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31</xdr:row>
          <xdr:rowOff>99060</xdr:rowOff>
        </xdr:from>
        <xdr:to>
          <xdr:col>2</xdr:col>
          <xdr:colOff>502920</xdr:colOff>
          <xdr:row>31</xdr:row>
          <xdr:rowOff>312420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500-000024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25</xdr:row>
          <xdr:rowOff>60960</xdr:rowOff>
        </xdr:from>
        <xdr:to>
          <xdr:col>2</xdr:col>
          <xdr:colOff>480060</xdr:colOff>
          <xdr:row>25</xdr:row>
          <xdr:rowOff>297180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500-000025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38</xdr:row>
          <xdr:rowOff>190500</xdr:rowOff>
        </xdr:from>
        <xdr:to>
          <xdr:col>2</xdr:col>
          <xdr:colOff>487680</xdr:colOff>
          <xdr:row>38</xdr:row>
          <xdr:rowOff>449580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500-00002B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45</xdr:row>
          <xdr:rowOff>76200</xdr:rowOff>
        </xdr:from>
        <xdr:to>
          <xdr:col>2</xdr:col>
          <xdr:colOff>502920</xdr:colOff>
          <xdr:row>45</xdr:row>
          <xdr:rowOff>312420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500-00002C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46</xdr:row>
          <xdr:rowOff>99060</xdr:rowOff>
        </xdr:from>
        <xdr:to>
          <xdr:col>2</xdr:col>
          <xdr:colOff>502920</xdr:colOff>
          <xdr:row>46</xdr:row>
          <xdr:rowOff>312420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500-00002D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47</xdr:row>
          <xdr:rowOff>99060</xdr:rowOff>
        </xdr:from>
        <xdr:to>
          <xdr:col>2</xdr:col>
          <xdr:colOff>502920</xdr:colOff>
          <xdr:row>47</xdr:row>
          <xdr:rowOff>312420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500-00002E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39</xdr:row>
          <xdr:rowOff>60960</xdr:rowOff>
        </xdr:from>
        <xdr:to>
          <xdr:col>2</xdr:col>
          <xdr:colOff>487680</xdr:colOff>
          <xdr:row>39</xdr:row>
          <xdr:rowOff>327660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500-00002F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43</xdr:row>
          <xdr:rowOff>99060</xdr:rowOff>
        </xdr:from>
        <xdr:to>
          <xdr:col>2</xdr:col>
          <xdr:colOff>502920</xdr:colOff>
          <xdr:row>43</xdr:row>
          <xdr:rowOff>327660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500-000033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44</xdr:row>
          <xdr:rowOff>68580</xdr:rowOff>
        </xdr:from>
        <xdr:to>
          <xdr:col>2</xdr:col>
          <xdr:colOff>502920</xdr:colOff>
          <xdr:row>44</xdr:row>
          <xdr:rowOff>312420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500-000034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xdr:row>
          <xdr:rowOff>114300</xdr:rowOff>
        </xdr:from>
        <xdr:to>
          <xdr:col>2</xdr:col>
          <xdr:colOff>426720</xdr:colOff>
          <xdr:row>7</xdr:row>
          <xdr:rowOff>365760</xdr:rowOff>
        </xdr:to>
        <xdr:sp macro="" textlink="">
          <xdr:nvSpPr>
            <xdr:cNvPr id="30962" name="Check Box 242" hidden="1">
              <a:extLst>
                <a:ext uri="{63B3BB69-23CF-44E3-9099-C40C66FF867C}">
                  <a14:compatExt spid="_x0000_s30962"/>
                </a:ext>
                <a:ext uri="{FF2B5EF4-FFF2-40B4-BE49-F238E27FC236}">
                  <a16:creationId xmlns:a16="http://schemas.microsoft.com/office/drawing/2014/main" id="{00000000-0008-0000-0500-0000F2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37</xdr:row>
          <xdr:rowOff>114300</xdr:rowOff>
        </xdr:from>
        <xdr:to>
          <xdr:col>2</xdr:col>
          <xdr:colOff>541020</xdr:colOff>
          <xdr:row>37</xdr:row>
          <xdr:rowOff>365760</xdr:rowOff>
        </xdr:to>
        <xdr:sp macro="" textlink="">
          <xdr:nvSpPr>
            <xdr:cNvPr id="31057" name="Check Box 337" hidden="1">
              <a:extLst>
                <a:ext uri="{63B3BB69-23CF-44E3-9099-C40C66FF867C}">
                  <a14:compatExt spid="_x0000_s31057"/>
                </a:ext>
                <a:ext uri="{FF2B5EF4-FFF2-40B4-BE49-F238E27FC236}">
                  <a16:creationId xmlns:a16="http://schemas.microsoft.com/office/drawing/2014/main" id="{00000000-0008-0000-0500-00005179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76200</xdr:colOff>
      <xdr:row>2</xdr:row>
      <xdr:rowOff>53340</xdr:rowOff>
    </xdr:from>
    <xdr:to>
      <xdr:col>10</xdr:col>
      <xdr:colOff>1112520</xdr:colOff>
      <xdr:row>5</xdr:row>
      <xdr:rowOff>0</xdr:rowOff>
    </xdr:to>
    <xdr:pic>
      <xdr:nvPicPr>
        <xdr:cNvPr id="3" name="Picture 2">
          <a:extLst>
            <a:ext uri="{FF2B5EF4-FFF2-40B4-BE49-F238E27FC236}">
              <a16:creationId xmlns:a16="http://schemas.microsoft.com/office/drawing/2014/main" id="{476D4947-B510-583C-4A5D-F4D0E9040B10}"/>
            </a:ext>
          </a:extLst>
        </xdr:cNvPr>
        <xdr:cNvPicPr>
          <a:picLocks noChangeAspect="1"/>
        </xdr:cNvPicPr>
      </xdr:nvPicPr>
      <xdr:blipFill>
        <a:blip xmlns:r="http://schemas.openxmlformats.org/officeDocument/2006/relationships" r:embed="rId1"/>
        <a:stretch>
          <a:fillRect/>
        </a:stretch>
      </xdr:blipFill>
      <xdr:spPr>
        <a:xfrm>
          <a:off x="4853940" y="822960"/>
          <a:ext cx="5471160" cy="3223260"/>
        </a:xfrm>
        <a:prstGeom prst="rect">
          <a:avLst/>
        </a:prstGeom>
        <a:ln>
          <a:solidFill>
            <a:schemeClr val="tx1">
              <a:lumMod val="75000"/>
              <a:lumOff val="25000"/>
            </a:schemeClr>
          </a:solidFill>
        </a:ln>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259080</xdr:colOff>
          <xdr:row>6</xdr:row>
          <xdr:rowOff>213360</xdr:rowOff>
        </xdr:from>
        <xdr:to>
          <xdr:col>2</xdr:col>
          <xdr:colOff>480060</xdr:colOff>
          <xdr:row>6</xdr:row>
          <xdr:rowOff>449580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600-000036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11</xdr:row>
          <xdr:rowOff>76200</xdr:rowOff>
        </xdr:from>
        <xdr:to>
          <xdr:col>2</xdr:col>
          <xdr:colOff>502920</xdr:colOff>
          <xdr:row>11</xdr:row>
          <xdr:rowOff>304800</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600-000037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12</xdr:row>
          <xdr:rowOff>76200</xdr:rowOff>
        </xdr:from>
        <xdr:to>
          <xdr:col>2</xdr:col>
          <xdr:colOff>502920</xdr:colOff>
          <xdr:row>12</xdr:row>
          <xdr:rowOff>304800</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600-000038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13</xdr:row>
          <xdr:rowOff>76200</xdr:rowOff>
        </xdr:from>
        <xdr:to>
          <xdr:col>2</xdr:col>
          <xdr:colOff>502920</xdr:colOff>
          <xdr:row>13</xdr:row>
          <xdr:rowOff>304800</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600-000039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198120</xdr:rowOff>
        </xdr:from>
        <xdr:to>
          <xdr:col>2</xdr:col>
          <xdr:colOff>480060</xdr:colOff>
          <xdr:row>7</xdr:row>
          <xdr:rowOff>441960</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0600-00003A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8</xdr:row>
          <xdr:rowOff>68580</xdr:rowOff>
        </xdr:from>
        <xdr:to>
          <xdr:col>2</xdr:col>
          <xdr:colOff>480060</xdr:colOff>
          <xdr:row>8</xdr:row>
          <xdr:rowOff>297180</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600-00003B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6</xdr:row>
          <xdr:rowOff>213360</xdr:rowOff>
        </xdr:from>
        <xdr:to>
          <xdr:col>2</xdr:col>
          <xdr:colOff>480060</xdr:colOff>
          <xdr:row>6</xdr:row>
          <xdr:rowOff>449580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700-00002B7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12</xdr:row>
          <xdr:rowOff>99060</xdr:rowOff>
        </xdr:from>
        <xdr:to>
          <xdr:col>2</xdr:col>
          <xdr:colOff>502920</xdr:colOff>
          <xdr:row>12</xdr:row>
          <xdr:rowOff>327660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700-00002C7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13</xdr:row>
          <xdr:rowOff>99060</xdr:rowOff>
        </xdr:from>
        <xdr:to>
          <xdr:col>2</xdr:col>
          <xdr:colOff>502920</xdr:colOff>
          <xdr:row>13</xdr:row>
          <xdr:rowOff>327660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700-00002D7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14</xdr:row>
          <xdr:rowOff>99060</xdr:rowOff>
        </xdr:from>
        <xdr:to>
          <xdr:col>2</xdr:col>
          <xdr:colOff>502920</xdr:colOff>
          <xdr:row>14</xdr:row>
          <xdr:rowOff>327660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700-00002E7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7</xdr:row>
          <xdr:rowOff>60960</xdr:rowOff>
        </xdr:from>
        <xdr:to>
          <xdr:col>2</xdr:col>
          <xdr:colOff>480060</xdr:colOff>
          <xdr:row>7</xdr:row>
          <xdr:rowOff>297180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700-00002F7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350520</xdr:colOff>
          <xdr:row>9</xdr:row>
          <xdr:rowOff>160020</xdr:rowOff>
        </xdr:from>
        <xdr:to>
          <xdr:col>10</xdr:col>
          <xdr:colOff>579120</xdr:colOff>
          <xdr:row>9</xdr:row>
          <xdr:rowOff>388620</xdr:rowOff>
        </xdr:to>
        <xdr:sp macro="" textlink="">
          <xdr:nvSpPr>
            <xdr:cNvPr id="280677" name="Check Box 101" hidden="1">
              <a:extLst>
                <a:ext uri="{63B3BB69-23CF-44E3-9099-C40C66FF867C}">
                  <a14:compatExt spid="_x0000_s280677"/>
                </a:ext>
                <a:ext uri="{FF2B5EF4-FFF2-40B4-BE49-F238E27FC236}">
                  <a16:creationId xmlns:a16="http://schemas.microsoft.com/office/drawing/2014/main" id="{00000000-0008-0000-0800-000065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9</xdr:row>
          <xdr:rowOff>160020</xdr:rowOff>
        </xdr:from>
        <xdr:to>
          <xdr:col>11</xdr:col>
          <xdr:colOff>556260</xdr:colOff>
          <xdr:row>9</xdr:row>
          <xdr:rowOff>388620</xdr:rowOff>
        </xdr:to>
        <xdr:sp macro="" textlink="">
          <xdr:nvSpPr>
            <xdr:cNvPr id="280678" name="Check Box 102" hidden="1">
              <a:extLst>
                <a:ext uri="{63B3BB69-23CF-44E3-9099-C40C66FF867C}">
                  <a14:compatExt spid="_x0000_s280678"/>
                </a:ext>
                <a:ext uri="{FF2B5EF4-FFF2-40B4-BE49-F238E27FC236}">
                  <a16:creationId xmlns:a16="http://schemas.microsoft.com/office/drawing/2014/main" id="{00000000-0008-0000-0800-000066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9</xdr:row>
          <xdr:rowOff>160020</xdr:rowOff>
        </xdr:from>
        <xdr:to>
          <xdr:col>12</xdr:col>
          <xdr:colOff>632460</xdr:colOff>
          <xdr:row>9</xdr:row>
          <xdr:rowOff>388620</xdr:rowOff>
        </xdr:to>
        <xdr:sp macro="" textlink="">
          <xdr:nvSpPr>
            <xdr:cNvPr id="280679" name="Check Box 103" hidden="1">
              <a:extLst>
                <a:ext uri="{63B3BB69-23CF-44E3-9099-C40C66FF867C}">
                  <a14:compatExt spid="_x0000_s280679"/>
                </a:ext>
                <a:ext uri="{FF2B5EF4-FFF2-40B4-BE49-F238E27FC236}">
                  <a16:creationId xmlns:a16="http://schemas.microsoft.com/office/drawing/2014/main" id="{00000000-0008-0000-0800-000067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10</xdr:row>
          <xdr:rowOff>137160</xdr:rowOff>
        </xdr:from>
        <xdr:to>
          <xdr:col>10</xdr:col>
          <xdr:colOff>579120</xdr:colOff>
          <xdr:row>10</xdr:row>
          <xdr:rowOff>365760</xdr:rowOff>
        </xdr:to>
        <xdr:sp macro="" textlink="">
          <xdr:nvSpPr>
            <xdr:cNvPr id="280680" name="Check Box 104" hidden="1">
              <a:extLst>
                <a:ext uri="{63B3BB69-23CF-44E3-9099-C40C66FF867C}">
                  <a14:compatExt spid="_x0000_s280680"/>
                </a:ext>
                <a:ext uri="{FF2B5EF4-FFF2-40B4-BE49-F238E27FC236}">
                  <a16:creationId xmlns:a16="http://schemas.microsoft.com/office/drawing/2014/main" id="{00000000-0008-0000-0800-000068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10</xdr:row>
          <xdr:rowOff>137160</xdr:rowOff>
        </xdr:from>
        <xdr:to>
          <xdr:col>12</xdr:col>
          <xdr:colOff>632460</xdr:colOff>
          <xdr:row>10</xdr:row>
          <xdr:rowOff>365760</xdr:rowOff>
        </xdr:to>
        <xdr:sp macro="" textlink="">
          <xdr:nvSpPr>
            <xdr:cNvPr id="280681" name="Check Box 105" hidden="1">
              <a:extLst>
                <a:ext uri="{63B3BB69-23CF-44E3-9099-C40C66FF867C}">
                  <a14:compatExt spid="_x0000_s280681"/>
                </a:ext>
                <a:ext uri="{FF2B5EF4-FFF2-40B4-BE49-F238E27FC236}">
                  <a16:creationId xmlns:a16="http://schemas.microsoft.com/office/drawing/2014/main" id="{00000000-0008-0000-0800-000069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10</xdr:row>
          <xdr:rowOff>152400</xdr:rowOff>
        </xdr:from>
        <xdr:to>
          <xdr:col>11</xdr:col>
          <xdr:colOff>556260</xdr:colOff>
          <xdr:row>10</xdr:row>
          <xdr:rowOff>381000</xdr:rowOff>
        </xdr:to>
        <xdr:sp macro="" textlink="">
          <xdr:nvSpPr>
            <xdr:cNvPr id="280682" name="Check Box 106" hidden="1">
              <a:extLst>
                <a:ext uri="{63B3BB69-23CF-44E3-9099-C40C66FF867C}">
                  <a14:compatExt spid="_x0000_s280682"/>
                </a:ext>
                <a:ext uri="{FF2B5EF4-FFF2-40B4-BE49-F238E27FC236}">
                  <a16:creationId xmlns:a16="http://schemas.microsoft.com/office/drawing/2014/main" id="{00000000-0008-0000-0800-00006A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15</xdr:row>
          <xdr:rowOff>152400</xdr:rowOff>
        </xdr:from>
        <xdr:to>
          <xdr:col>10</xdr:col>
          <xdr:colOff>579120</xdr:colOff>
          <xdr:row>15</xdr:row>
          <xdr:rowOff>381000</xdr:rowOff>
        </xdr:to>
        <xdr:sp macro="" textlink="">
          <xdr:nvSpPr>
            <xdr:cNvPr id="280683" name="Check Box 107" hidden="1">
              <a:extLst>
                <a:ext uri="{63B3BB69-23CF-44E3-9099-C40C66FF867C}">
                  <a14:compatExt spid="_x0000_s280683"/>
                </a:ext>
                <a:ext uri="{FF2B5EF4-FFF2-40B4-BE49-F238E27FC236}">
                  <a16:creationId xmlns:a16="http://schemas.microsoft.com/office/drawing/2014/main" id="{00000000-0008-0000-0800-00006B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15</xdr:row>
          <xdr:rowOff>152400</xdr:rowOff>
        </xdr:from>
        <xdr:to>
          <xdr:col>12</xdr:col>
          <xdr:colOff>632460</xdr:colOff>
          <xdr:row>15</xdr:row>
          <xdr:rowOff>381000</xdr:rowOff>
        </xdr:to>
        <xdr:sp macro="" textlink="">
          <xdr:nvSpPr>
            <xdr:cNvPr id="280684" name="Check Box 108" hidden="1">
              <a:extLst>
                <a:ext uri="{63B3BB69-23CF-44E3-9099-C40C66FF867C}">
                  <a14:compatExt spid="_x0000_s280684"/>
                </a:ext>
                <a:ext uri="{FF2B5EF4-FFF2-40B4-BE49-F238E27FC236}">
                  <a16:creationId xmlns:a16="http://schemas.microsoft.com/office/drawing/2014/main" id="{00000000-0008-0000-0800-00006C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15</xdr:row>
          <xdr:rowOff>175260</xdr:rowOff>
        </xdr:from>
        <xdr:to>
          <xdr:col>11</xdr:col>
          <xdr:colOff>556260</xdr:colOff>
          <xdr:row>15</xdr:row>
          <xdr:rowOff>403860</xdr:rowOff>
        </xdr:to>
        <xdr:sp macro="" textlink="">
          <xdr:nvSpPr>
            <xdr:cNvPr id="280685" name="Check Box 109" hidden="1">
              <a:extLst>
                <a:ext uri="{63B3BB69-23CF-44E3-9099-C40C66FF867C}">
                  <a14:compatExt spid="_x0000_s280685"/>
                </a:ext>
                <a:ext uri="{FF2B5EF4-FFF2-40B4-BE49-F238E27FC236}">
                  <a16:creationId xmlns:a16="http://schemas.microsoft.com/office/drawing/2014/main" id="{00000000-0008-0000-0800-00006D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17</xdr:row>
          <xdr:rowOff>137160</xdr:rowOff>
        </xdr:from>
        <xdr:to>
          <xdr:col>10</xdr:col>
          <xdr:colOff>579120</xdr:colOff>
          <xdr:row>17</xdr:row>
          <xdr:rowOff>365760</xdr:rowOff>
        </xdr:to>
        <xdr:sp macro="" textlink="">
          <xdr:nvSpPr>
            <xdr:cNvPr id="280686" name="Check Box 110" hidden="1">
              <a:extLst>
                <a:ext uri="{63B3BB69-23CF-44E3-9099-C40C66FF867C}">
                  <a14:compatExt spid="_x0000_s280686"/>
                </a:ext>
                <a:ext uri="{FF2B5EF4-FFF2-40B4-BE49-F238E27FC236}">
                  <a16:creationId xmlns:a16="http://schemas.microsoft.com/office/drawing/2014/main" id="{00000000-0008-0000-0800-00006E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17</xdr:row>
          <xdr:rowOff>137160</xdr:rowOff>
        </xdr:from>
        <xdr:to>
          <xdr:col>12</xdr:col>
          <xdr:colOff>632460</xdr:colOff>
          <xdr:row>17</xdr:row>
          <xdr:rowOff>365760</xdr:rowOff>
        </xdr:to>
        <xdr:sp macro="" textlink="">
          <xdr:nvSpPr>
            <xdr:cNvPr id="280687" name="Check Box 111" hidden="1">
              <a:extLst>
                <a:ext uri="{63B3BB69-23CF-44E3-9099-C40C66FF867C}">
                  <a14:compatExt spid="_x0000_s280687"/>
                </a:ext>
                <a:ext uri="{FF2B5EF4-FFF2-40B4-BE49-F238E27FC236}">
                  <a16:creationId xmlns:a16="http://schemas.microsoft.com/office/drawing/2014/main" id="{00000000-0008-0000-0800-00006F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17</xdr:row>
          <xdr:rowOff>152400</xdr:rowOff>
        </xdr:from>
        <xdr:to>
          <xdr:col>11</xdr:col>
          <xdr:colOff>556260</xdr:colOff>
          <xdr:row>17</xdr:row>
          <xdr:rowOff>381000</xdr:rowOff>
        </xdr:to>
        <xdr:sp macro="" textlink="">
          <xdr:nvSpPr>
            <xdr:cNvPr id="280688" name="Check Box 112" hidden="1">
              <a:extLst>
                <a:ext uri="{63B3BB69-23CF-44E3-9099-C40C66FF867C}">
                  <a14:compatExt spid="_x0000_s280688"/>
                </a:ext>
                <a:ext uri="{FF2B5EF4-FFF2-40B4-BE49-F238E27FC236}">
                  <a16:creationId xmlns:a16="http://schemas.microsoft.com/office/drawing/2014/main" id="{00000000-0008-0000-0800-000070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18</xdr:row>
          <xdr:rowOff>137160</xdr:rowOff>
        </xdr:from>
        <xdr:to>
          <xdr:col>10</xdr:col>
          <xdr:colOff>579120</xdr:colOff>
          <xdr:row>18</xdr:row>
          <xdr:rowOff>365760</xdr:rowOff>
        </xdr:to>
        <xdr:sp macro="" textlink="">
          <xdr:nvSpPr>
            <xdr:cNvPr id="280689" name="Check Box 113" hidden="1">
              <a:extLst>
                <a:ext uri="{63B3BB69-23CF-44E3-9099-C40C66FF867C}">
                  <a14:compatExt spid="_x0000_s280689"/>
                </a:ext>
                <a:ext uri="{FF2B5EF4-FFF2-40B4-BE49-F238E27FC236}">
                  <a16:creationId xmlns:a16="http://schemas.microsoft.com/office/drawing/2014/main" id="{00000000-0008-0000-0800-000071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18</xdr:row>
          <xdr:rowOff>137160</xdr:rowOff>
        </xdr:from>
        <xdr:to>
          <xdr:col>12</xdr:col>
          <xdr:colOff>632460</xdr:colOff>
          <xdr:row>18</xdr:row>
          <xdr:rowOff>365760</xdr:rowOff>
        </xdr:to>
        <xdr:sp macro="" textlink="">
          <xdr:nvSpPr>
            <xdr:cNvPr id="280690" name="Check Box 114" hidden="1">
              <a:extLst>
                <a:ext uri="{63B3BB69-23CF-44E3-9099-C40C66FF867C}">
                  <a14:compatExt spid="_x0000_s280690"/>
                </a:ext>
                <a:ext uri="{FF2B5EF4-FFF2-40B4-BE49-F238E27FC236}">
                  <a16:creationId xmlns:a16="http://schemas.microsoft.com/office/drawing/2014/main" id="{00000000-0008-0000-0800-000072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18</xdr:row>
          <xdr:rowOff>152400</xdr:rowOff>
        </xdr:from>
        <xdr:to>
          <xdr:col>11</xdr:col>
          <xdr:colOff>556260</xdr:colOff>
          <xdr:row>18</xdr:row>
          <xdr:rowOff>381000</xdr:rowOff>
        </xdr:to>
        <xdr:sp macro="" textlink="">
          <xdr:nvSpPr>
            <xdr:cNvPr id="280691" name="Check Box 115" hidden="1">
              <a:extLst>
                <a:ext uri="{63B3BB69-23CF-44E3-9099-C40C66FF867C}">
                  <a14:compatExt spid="_x0000_s280691"/>
                </a:ext>
                <a:ext uri="{FF2B5EF4-FFF2-40B4-BE49-F238E27FC236}">
                  <a16:creationId xmlns:a16="http://schemas.microsoft.com/office/drawing/2014/main" id="{00000000-0008-0000-0800-000073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19</xdr:row>
          <xdr:rowOff>137160</xdr:rowOff>
        </xdr:from>
        <xdr:to>
          <xdr:col>10</xdr:col>
          <xdr:colOff>579120</xdr:colOff>
          <xdr:row>19</xdr:row>
          <xdr:rowOff>365760</xdr:rowOff>
        </xdr:to>
        <xdr:sp macro="" textlink="">
          <xdr:nvSpPr>
            <xdr:cNvPr id="280692" name="Check Box 116" hidden="1">
              <a:extLst>
                <a:ext uri="{63B3BB69-23CF-44E3-9099-C40C66FF867C}">
                  <a14:compatExt spid="_x0000_s280692"/>
                </a:ext>
                <a:ext uri="{FF2B5EF4-FFF2-40B4-BE49-F238E27FC236}">
                  <a16:creationId xmlns:a16="http://schemas.microsoft.com/office/drawing/2014/main" id="{00000000-0008-0000-0800-000074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19</xdr:row>
          <xdr:rowOff>137160</xdr:rowOff>
        </xdr:from>
        <xdr:to>
          <xdr:col>12</xdr:col>
          <xdr:colOff>632460</xdr:colOff>
          <xdr:row>19</xdr:row>
          <xdr:rowOff>365760</xdr:rowOff>
        </xdr:to>
        <xdr:sp macro="" textlink="">
          <xdr:nvSpPr>
            <xdr:cNvPr id="280693" name="Check Box 117" hidden="1">
              <a:extLst>
                <a:ext uri="{63B3BB69-23CF-44E3-9099-C40C66FF867C}">
                  <a14:compatExt spid="_x0000_s280693"/>
                </a:ext>
                <a:ext uri="{FF2B5EF4-FFF2-40B4-BE49-F238E27FC236}">
                  <a16:creationId xmlns:a16="http://schemas.microsoft.com/office/drawing/2014/main" id="{00000000-0008-0000-0800-000075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19</xdr:row>
          <xdr:rowOff>152400</xdr:rowOff>
        </xdr:from>
        <xdr:to>
          <xdr:col>11</xdr:col>
          <xdr:colOff>556260</xdr:colOff>
          <xdr:row>19</xdr:row>
          <xdr:rowOff>381000</xdr:rowOff>
        </xdr:to>
        <xdr:sp macro="" textlink="">
          <xdr:nvSpPr>
            <xdr:cNvPr id="280694" name="Check Box 118" hidden="1">
              <a:extLst>
                <a:ext uri="{63B3BB69-23CF-44E3-9099-C40C66FF867C}">
                  <a14:compatExt spid="_x0000_s280694"/>
                </a:ext>
                <a:ext uri="{FF2B5EF4-FFF2-40B4-BE49-F238E27FC236}">
                  <a16:creationId xmlns:a16="http://schemas.microsoft.com/office/drawing/2014/main" id="{00000000-0008-0000-0800-000076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23</xdr:row>
          <xdr:rowOff>137160</xdr:rowOff>
        </xdr:from>
        <xdr:to>
          <xdr:col>10</xdr:col>
          <xdr:colOff>579120</xdr:colOff>
          <xdr:row>23</xdr:row>
          <xdr:rowOff>365760</xdr:rowOff>
        </xdr:to>
        <xdr:sp macro="" textlink="">
          <xdr:nvSpPr>
            <xdr:cNvPr id="280695" name="Check Box 119" hidden="1">
              <a:extLst>
                <a:ext uri="{63B3BB69-23CF-44E3-9099-C40C66FF867C}">
                  <a14:compatExt spid="_x0000_s280695"/>
                </a:ext>
                <a:ext uri="{FF2B5EF4-FFF2-40B4-BE49-F238E27FC236}">
                  <a16:creationId xmlns:a16="http://schemas.microsoft.com/office/drawing/2014/main" id="{00000000-0008-0000-0800-000077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23</xdr:row>
          <xdr:rowOff>137160</xdr:rowOff>
        </xdr:from>
        <xdr:to>
          <xdr:col>12</xdr:col>
          <xdr:colOff>632460</xdr:colOff>
          <xdr:row>23</xdr:row>
          <xdr:rowOff>365760</xdr:rowOff>
        </xdr:to>
        <xdr:sp macro="" textlink="">
          <xdr:nvSpPr>
            <xdr:cNvPr id="280696" name="Check Box 120" hidden="1">
              <a:extLst>
                <a:ext uri="{63B3BB69-23CF-44E3-9099-C40C66FF867C}">
                  <a14:compatExt spid="_x0000_s280696"/>
                </a:ext>
                <a:ext uri="{FF2B5EF4-FFF2-40B4-BE49-F238E27FC236}">
                  <a16:creationId xmlns:a16="http://schemas.microsoft.com/office/drawing/2014/main" id="{00000000-0008-0000-0800-000078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23</xdr:row>
          <xdr:rowOff>144780</xdr:rowOff>
        </xdr:from>
        <xdr:to>
          <xdr:col>11</xdr:col>
          <xdr:colOff>556260</xdr:colOff>
          <xdr:row>23</xdr:row>
          <xdr:rowOff>373380</xdr:rowOff>
        </xdr:to>
        <xdr:sp macro="" textlink="">
          <xdr:nvSpPr>
            <xdr:cNvPr id="280697" name="Check Box 121" hidden="1">
              <a:extLst>
                <a:ext uri="{63B3BB69-23CF-44E3-9099-C40C66FF867C}">
                  <a14:compatExt spid="_x0000_s280697"/>
                </a:ext>
                <a:ext uri="{FF2B5EF4-FFF2-40B4-BE49-F238E27FC236}">
                  <a16:creationId xmlns:a16="http://schemas.microsoft.com/office/drawing/2014/main" id="{00000000-0008-0000-0800-000079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24</xdr:row>
          <xdr:rowOff>137160</xdr:rowOff>
        </xdr:from>
        <xdr:to>
          <xdr:col>10</xdr:col>
          <xdr:colOff>579120</xdr:colOff>
          <xdr:row>24</xdr:row>
          <xdr:rowOff>365760</xdr:rowOff>
        </xdr:to>
        <xdr:sp macro="" textlink="">
          <xdr:nvSpPr>
            <xdr:cNvPr id="280698" name="Check Box 122" hidden="1">
              <a:extLst>
                <a:ext uri="{63B3BB69-23CF-44E3-9099-C40C66FF867C}">
                  <a14:compatExt spid="_x0000_s280698"/>
                </a:ext>
                <a:ext uri="{FF2B5EF4-FFF2-40B4-BE49-F238E27FC236}">
                  <a16:creationId xmlns:a16="http://schemas.microsoft.com/office/drawing/2014/main" id="{00000000-0008-0000-0800-00007A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24</xdr:row>
          <xdr:rowOff>137160</xdr:rowOff>
        </xdr:from>
        <xdr:to>
          <xdr:col>12</xdr:col>
          <xdr:colOff>632460</xdr:colOff>
          <xdr:row>24</xdr:row>
          <xdr:rowOff>365760</xdr:rowOff>
        </xdr:to>
        <xdr:sp macro="" textlink="">
          <xdr:nvSpPr>
            <xdr:cNvPr id="280699" name="Check Box 123" hidden="1">
              <a:extLst>
                <a:ext uri="{63B3BB69-23CF-44E3-9099-C40C66FF867C}">
                  <a14:compatExt spid="_x0000_s280699"/>
                </a:ext>
                <a:ext uri="{FF2B5EF4-FFF2-40B4-BE49-F238E27FC236}">
                  <a16:creationId xmlns:a16="http://schemas.microsoft.com/office/drawing/2014/main" id="{00000000-0008-0000-0800-00007B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24</xdr:row>
          <xdr:rowOff>144780</xdr:rowOff>
        </xdr:from>
        <xdr:to>
          <xdr:col>11</xdr:col>
          <xdr:colOff>556260</xdr:colOff>
          <xdr:row>24</xdr:row>
          <xdr:rowOff>373380</xdr:rowOff>
        </xdr:to>
        <xdr:sp macro="" textlink="">
          <xdr:nvSpPr>
            <xdr:cNvPr id="280700" name="Check Box 124" hidden="1">
              <a:extLst>
                <a:ext uri="{63B3BB69-23CF-44E3-9099-C40C66FF867C}">
                  <a14:compatExt spid="_x0000_s280700"/>
                </a:ext>
                <a:ext uri="{FF2B5EF4-FFF2-40B4-BE49-F238E27FC236}">
                  <a16:creationId xmlns:a16="http://schemas.microsoft.com/office/drawing/2014/main" id="{00000000-0008-0000-0800-00007C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162259</xdr:colOff>
      <xdr:row>2</xdr:row>
      <xdr:rowOff>41361</xdr:rowOff>
    </xdr:from>
    <xdr:to>
      <xdr:col>12</xdr:col>
      <xdr:colOff>967740</xdr:colOff>
      <xdr:row>4</xdr:row>
      <xdr:rowOff>19591</xdr:rowOff>
    </xdr:to>
    <xdr:pic>
      <xdr:nvPicPr>
        <xdr:cNvPr id="3" name="Picture 2">
          <a:extLst>
            <a:ext uri="{FF2B5EF4-FFF2-40B4-BE49-F238E27FC236}">
              <a16:creationId xmlns:a16="http://schemas.microsoft.com/office/drawing/2014/main" id="{652525BA-7F87-2FD5-4D89-6E1BD146F84C}"/>
            </a:ext>
          </a:extLst>
        </xdr:cNvPr>
        <xdr:cNvPicPr>
          <a:picLocks noChangeAspect="1"/>
        </xdr:cNvPicPr>
      </xdr:nvPicPr>
      <xdr:blipFill>
        <a:blip xmlns:r="http://schemas.openxmlformats.org/officeDocument/2006/relationships" r:embed="rId1"/>
        <a:stretch>
          <a:fillRect/>
        </a:stretch>
      </xdr:blipFill>
      <xdr:spPr>
        <a:xfrm>
          <a:off x="6029659" y="810981"/>
          <a:ext cx="8006381" cy="46188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350520</xdr:colOff>
          <xdr:row>21</xdr:row>
          <xdr:rowOff>137160</xdr:rowOff>
        </xdr:from>
        <xdr:to>
          <xdr:col>10</xdr:col>
          <xdr:colOff>579120</xdr:colOff>
          <xdr:row>21</xdr:row>
          <xdr:rowOff>365760</xdr:rowOff>
        </xdr:to>
        <xdr:sp macro="" textlink="">
          <xdr:nvSpPr>
            <xdr:cNvPr id="281040" name="Check Box 464" hidden="1">
              <a:extLst>
                <a:ext uri="{63B3BB69-23CF-44E3-9099-C40C66FF867C}">
                  <a14:compatExt spid="_x0000_s281040"/>
                </a:ext>
                <a:ext uri="{FF2B5EF4-FFF2-40B4-BE49-F238E27FC236}">
                  <a16:creationId xmlns:a16="http://schemas.microsoft.com/office/drawing/2014/main" id="{00000000-0008-0000-0800-0000D049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21</xdr:row>
          <xdr:rowOff>137160</xdr:rowOff>
        </xdr:from>
        <xdr:to>
          <xdr:col>12</xdr:col>
          <xdr:colOff>632460</xdr:colOff>
          <xdr:row>21</xdr:row>
          <xdr:rowOff>365760</xdr:rowOff>
        </xdr:to>
        <xdr:sp macro="" textlink="">
          <xdr:nvSpPr>
            <xdr:cNvPr id="281041" name="Check Box 465" hidden="1">
              <a:extLst>
                <a:ext uri="{63B3BB69-23CF-44E3-9099-C40C66FF867C}">
                  <a14:compatExt spid="_x0000_s281041"/>
                </a:ext>
                <a:ext uri="{FF2B5EF4-FFF2-40B4-BE49-F238E27FC236}">
                  <a16:creationId xmlns:a16="http://schemas.microsoft.com/office/drawing/2014/main" id="{00000000-0008-0000-0800-0000D149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21</xdr:row>
          <xdr:rowOff>152400</xdr:rowOff>
        </xdr:from>
        <xdr:to>
          <xdr:col>11</xdr:col>
          <xdr:colOff>556260</xdr:colOff>
          <xdr:row>21</xdr:row>
          <xdr:rowOff>381000</xdr:rowOff>
        </xdr:to>
        <xdr:sp macro="" textlink="">
          <xdr:nvSpPr>
            <xdr:cNvPr id="281042" name="Check Box 466" hidden="1">
              <a:extLst>
                <a:ext uri="{63B3BB69-23CF-44E3-9099-C40C66FF867C}">
                  <a14:compatExt spid="_x0000_s281042"/>
                </a:ext>
                <a:ext uri="{FF2B5EF4-FFF2-40B4-BE49-F238E27FC236}">
                  <a16:creationId xmlns:a16="http://schemas.microsoft.com/office/drawing/2014/main" id="{00000000-0008-0000-0800-0000D249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21</xdr:row>
          <xdr:rowOff>144780</xdr:rowOff>
        </xdr:from>
        <xdr:to>
          <xdr:col>10</xdr:col>
          <xdr:colOff>579120</xdr:colOff>
          <xdr:row>21</xdr:row>
          <xdr:rowOff>373380</xdr:rowOff>
        </xdr:to>
        <xdr:sp macro="" textlink="">
          <xdr:nvSpPr>
            <xdr:cNvPr id="281043" name="Check Box 467" hidden="1">
              <a:extLst>
                <a:ext uri="{63B3BB69-23CF-44E3-9099-C40C66FF867C}">
                  <a14:compatExt spid="_x0000_s281043"/>
                </a:ext>
                <a:ext uri="{FF2B5EF4-FFF2-40B4-BE49-F238E27FC236}">
                  <a16:creationId xmlns:a16="http://schemas.microsoft.com/office/drawing/2014/main" id="{00000000-0008-0000-0800-0000D349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21</xdr:row>
          <xdr:rowOff>160020</xdr:rowOff>
        </xdr:from>
        <xdr:to>
          <xdr:col>11</xdr:col>
          <xdr:colOff>556260</xdr:colOff>
          <xdr:row>21</xdr:row>
          <xdr:rowOff>388620</xdr:rowOff>
        </xdr:to>
        <xdr:sp macro="" textlink="">
          <xdr:nvSpPr>
            <xdr:cNvPr id="281044" name="Check Box 468" hidden="1">
              <a:extLst>
                <a:ext uri="{63B3BB69-23CF-44E3-9099-C40C66FF867C}">
                  <a14:compatExt spid="_x0000_s281044"/>
                </a:ext>
                <a:ext uri="{FF2B5EF4-FFF2-40B4-BE49-F238E27FC236}">
                  <a16:creationId xmlns:a16="http://schemas.microsoft.com/office/drawing/2014/main" id="{00000000-0008-0000-0800-0000D449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289560</xdr:colOff>
          <xdr:row>18</xdr:row>
          <xdr:rowOff>76200</xdr:rowOff>
        </xdr:from>
        <xdr:to>
          <xdr:col>2</xdr:col>
          <xdr:colOff>533400</xdr:colOff>
          <xdr:row>18</xdr:row>
          <xdr:rowOff>327660</xdr:rowOff>
        </xdr:to>
        <xdr:sp macro="" textlink="">
          <xdr:nvSpPr>
            <xdr:cNvPr id="244739" name="Check Box 3" hidden="1">
              <a:extLst>
                <a:ext uri="{63B3BB69-23CF-44E3-9099-C40C66FF867C}">
                  <a14:compatExt spid="_x0000_s244739"/>
                </a:ext>
                <a:ext uri="{FF2B5EF4-FFF2-40B4-BE49-F238E27FC236}">
                  <a16:creationId xmlns:a16="http://schemas.microsoft.com/office/drawing/2014/main" id="{00000000-0008-0000-0900-000003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19</xdr:row>
          <xdr:rowOff>60960</xdr:rowOff>
        </xdr:from>
        <xdr:to>
          <xdr:col>2</xdr:col>
          <xdr:colOff>525780</xdr:colOff>
          <xdr:row>19</xdr:row>
          <xdr:rowOff>297180</xdr:rowOff>
        </xdr:to>
        <xdr:sp macro="" textlink="">
          <xdr:nvSpPr>
            <xdr:cNvPr id="244740" name="Check Box 4" hidden="1">
              <a:extLst>
                <a:ext uri="{63B3BB69-23CF-44E3-9099-C40C66FF867C}">
                  <a14:compatExt spid="_x0000_s244740"/>
                </a:ext>
                <a:ext uri="{FF2B5EF4-FFF2-40B4-BE49-F238E27FC236}">
                  <a16:creationId xmlns:a16="http://schemas.microsoft.com/office/drawing/2014/main" id="{00000000-0008-0000-0900-000004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8</xdr:row>
          <xdr:rowOff>99060</xdr:rowOff>
        </xdr:from>
        <xdr:to>
          <xdr:col>2</xdr:col>
          <xdr:colOff>541020</xdr:colOff>
          <xdr:row>8</xdr:row>
          <xdr:rowOff>327660</xdr:rowOff>
        </xdr:to>
        <xdr:sp macro="" textlink="">
          <xdr:nvSpPr>
            <xdr:cNvPr id="244742" name="Check Box 6" hidden="1">
              <a:extLst>
                <a:ext uri="{63B3BB69-23CF-44E3-9099-C40C66FF867C}">
                  <a14:compatExt spid="_x0000_s244742"/>
                </a:ext>
                <a:ext uri="{FF2B5EF4-FFF2-40B4-BE49-F238E27FC236}">
                  <a16:creationId xmlns:a16="http://schemas.microsoft.com/office/drawing/2014/main" id="{00000000-0008-0000-0900-000006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15</xdr:row>
          <xdr:rowOff>60960</xdr:rowOff>
        </xdr:from>
        <xdr:to>
          <xdr:col>2</xdr:col>
          <xdr:colOff>518160</xdr:colOff>
          <xdr:row>15</xdr:row>
          <xdr:rowOff>327660</xdr:rowOff>
        </xdr:to>
        <xdr:sp macro="" textlink="">
          <xdr:nvSpPr>
            <xdr:cNvPr id="244743" name="Check Box 7" hidden="1">
              <a:extLst>
                <a:ext uri="{63B3BB69-23CF-44E3-9099-C40C66FF867C}">
                  <a14:compatExt spid="_x0000_s244743"/>
                </a:ext>
                <a:ext uri="{FF2B5EF4-FFF2-40B4-BE49-F238E27FC236}">
                  <a16:creationId xmlns:a16="http://schemas.microsoft.com/office/drawing/2014/main" id="{00000000-0008-0000-0900-000007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17</xdr:row>
          <xdr:rowOff>99060</xdr:rowOff>
        </xdr:from>
        <xdr:to>
          <xdr:col>2</xdr:col>
          <xdr:colOff>518160</xdr:colOff>
          <xdr:row>17</xdr:row>
          <xdr:rowOff>335280</xdr:rowOff>
        </xdr:to>
        <xdr:sp macro="" textlink="">
          <xdr:nvSpPr>
            <xdr:cNvPr id="244744" name="Check Box 8" hidden="1">
              <a:extLst>
                <a:ext uri="{63B3BB69-23CF-44E3-9099-C40C66FF867C}">
                  <a14:compatExt spid="_x0000_s244744"/>
                </a:ext>
                <a:ext uri="{FF2B5EF4-FFF2-40B4-BE49-F238E27FC236}">
                  <a16:creationId xmlns:a16="http://schemas.microsoft.com/office/drawing/2014/main" id="{00000000-0008-0000-0900-000008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9</xdr:row>
          <xdr:rowOff>60960</xdr:rowOff>
        </xdr:from>
        <xdr:to>
          <xdr:col>2</xdr:col>
          <xdr:colOff>518160</xdr:colOff>
          <xdr:row>9</xdr:row>
          <xdr:rowOff>327660</xdr:rowOff>
        </xdr:to>
        <xdr:sp macro="" textlink="">
          <xdr:nvSpPr>
            <xdr:cNvPr id="244746" name="Check Box 10" hidden="1">
              <a:extLst>
                <a:ext uri="{63B3BB69-23CF-44E3-9099-C40C66FF867C}">
                  <a14:compatExt spid="_x0000_s244746"/>
                </a:ext>
                <a:ext uri="{FF2B5EF4-FFF2-40B4-BE49-F238E27FC236}">
                  <a16:creationId xmlns:a16="http://schemas.microsoft.com/office/drawing/2014/main" id="{00000000-0008-0000-0900-00000A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13</xdr:row>
          <xdr:rowOff>60960</xdr:rowOff>
        </xdr:from>
        <xdr:to>
          <xdr:col>2</xdr:col>
          <xdr:colOff>525780</xdr:colOff>
          <xdr:row>13</xdr:row>
          <xdr:rowOff>327660</xdr:rowOff>
        </xdr:to>
        <xdr:sp macro="" textlink="">
          <xdr:nvSpPr>
            <xdr:cNvPr id="244747" name="Check Box 11" hidden="1">
              <a:extLst>
                <a:ext uri="{63B3BB69-23CF-44E3-9099-C40C66FF867C}">
                  <a14:compatExt spid="_x0000_s244747"/>
                </a:ext>
                <a:ext uri="{FF2B5EF4-FFF2-40B4-BE49-F238E27FC236}">
                  <a16:creationId xmlns:a16="http://schemas.microsoft.com/office/drawing/2014/main" id="{00000000-0008-0000-0900-00000B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16</xdr:row>
          <xdr:rowOff>68580</xdr:rowOff>
        </xdr:from>
        <xdr:to>
          <xdr:col>2</xdr:col>
          <xdr:colOff>518160</xdr:colOff>
          <xdr:row>16</xdr:row>
          <xdr:rowOff>335280</xdr:rowOff>
        </xdr:to>
        <xdr:sp macro="" textlink="">
          <xdr:nvSpPr>
            <xdr:cNvPr id="244769" name="Check Box 33" hidden="1">
              <a:extLst>
                <a:ext uri="{63B3BB69-23CF-44E3-9099-C40C66FF867C}">
                  <a14:compatExt spid="_x0000_s244769"/>
                </a:ext>
                <a:ext uri="{FF2B5EF4-FFF2-40B4-BE49-F238E27FC236}">
                  <a16:creationId xmlns:a16="http://schemas.microsoft.com/office/drawing/2014/main" id="{00000000-0008-0000-0900-000021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10</xdr:row>
          <xdr:rowOff>68580</xdr:rowOff>
        </xdr:from>
        <xdr:to>
          <xdr:col>2</xdr:col>
          <xdr:colOff>525780</xdr:colOff>
          <xdr:row>10</xdr:row>
          <xdr:rowOff>335280</xdr:rowOff>
        </xdr:to>
        <xdr:sp macro="" textlink="">
          <xdr:nvSpPr>
            <xdr:cNvPr id="244771" name="Check Box 35" hidden="1">
              <a:extLst>
                <a:ext uri="{63B3BB69-23CF-44E3-9099-C40C66FF867C}">
                  <a14:compatExt spid="_x0000_s244771"/>
                </a:ext>
                <a:ext uri="{FF2B5EF4-FFF2-40B4-BE49-F238E27FC236}">
                  <a16:creationId xmlns:a16="http://schemas.microsoft.com/office/drawing/2014/main" id="{00000000-0008-0000-0900-000023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12</xdr:row>
          <xdr:rowOff>83820</xdr:rowOff>
        </xdr:from>
        <xdr:to>
          <xdr:col>2</xdr:col>
          <xdr:colOff>518160</xdr:colOff>
          <xdr:row>12</xdr:row>
          <xdr:rowOff>312420</xdr:rowOff>
        </xdr:to>
        <xdr:sp macro="" textlink="">
          <xdr:nvSpPr>
            <xdr:cNvPr id="244773" name="Check Box 37" hidden="1">
              <a:extLst>
                <a:ext uri="{63B3BB69-23CF-44E3-9099-C40C66FF867C}">
                  <a14:compatExt spid="_x0000_s244773"/>
                </a:ext>
                <a:ext uri="{FF2B5EF4-FFF2-40B4-BE49-F238E27FC236}">
                  <a16:creationId xmlns:a16="http://schemas.microsoft.com/office/drawing/2014/main" id="{00000000-0008-0000-0900-000025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11</xdr:row>
          <xdr:rowOff>76200</xdr:rowOff>
        </xdr:from>
        <xdr:to>
          <xdr:col>2</xdr:col>
          <xdr:colOff>518160</xdr:colOff>
          <xdr:row>11</xdr:row>
          <xdr:rowOff>342900</xdr:rowOff>
        </xdr:to>
        <xdr:sp macro="" textlink="">
          <xdr:nvSpPr>
            <xdr:cNvPr id="244774" name="Check Box 38" hidden="1">
              <a:extLst>
                <a:ext uri="{63B3BB69-23CF-44E3-9099-C40C66FF867C}">
                  <a14:compatExt spid="_x0000_s244774"/>
                </a:ext>
                <a:ext uri="{FF2B5EF4-FFF2-40B4-BE49-F238E27FC236}">
                  <a16:creationId xmlns:a16="http://schemas.microsoft.com/office/drawing/2014/main" id="{00000000-0008-0000-0900-000026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14</xdr:row>
          <xdr:rowOff>60960</xdr:rowOff>
        </xdr:from>
        <xdr:to>
          <xdr:col>2</xdr:col>
          <xdr:colOff>518160</xdr:colOff>
          <xdr:row>14</xdr:row>
          <xdr:rowOff>327660</xdr:rowOff>
        </xdr:to>
        <xdr:sp macro="" textlink="">
          <xdr:nvSpPr>
            <xdr:cNvPr id="244775" name="Check Box 39" hidden="1">
              <a:extLst>
                <a:ext uri="{63B3BB69-23CF-44E3-9099-C40C66FF867C}">
                  <a14:compatExt spid="_x0000_s244775"/>
                </a:ext>
                <a:ext uri="{FF2B5EF4-FFF2-40B4-BE49-F238E27FC236}">
                  <a16:creationId xmlns:a16="http://schemas.microsoft.com/office/drawing/2014/main" id="{00000000-0008-0000-0900-000027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7</xdr:row>
          <xdr:rowOff>213360</xdr:rowOff>
        </xdr:from>
        <xdr:to>
          <xdr:col>2</xdr:col>
          <xdr:colOff>525780</xdr:colOff>
          <xdr:row>7</xdr:row>
          <xdr:rowOff>457200</xdr:rowOff>
        </xdr:to>
        <xdr:sp macro="" textlink="">
          <xdr:nvSpPr>
            <xdr:cNvPr id="244776" name="Check Box 40" hidden="1">
              <a:extLst>
                <a:ext uri="{63B3BB69-23CF-44E3-9099-C40C66FF867C}">
                  <a14:compatExt spid="_x0000_s244776"/>
                </a:ext>
                <a:ext uri="{FF2B5EF4-FFF2-40B4-BE49-F238E27FC236}">
                  <a16:creationId xmlns:a16="http://schemas.microsoft.com/office/drawing/2014/main" id="{00000000-0008-0000-0900-000028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6</xdr:row>
          <xdr:rowOff>213360</xdr:rowOff>
        </xdr:from>
        <xdr:to>
          <xdr:col>2</xdr:col>
          <xdr:colOff>525780</xdr:colOff>
          <xdr:row>6</xdr:row>
          <xdr:rowOff>457200</xdr:rowOff>
        </xdr:to>
        <xdr:sp macro="" textlink="">
          <xdr:nvSpPr>
            <xdr:cNvPr id="244777" name="Check Box 41" hidden="1">
              <a:extLst>
                <a:ext uri="{63B3BB69-23CF-44E3-9099-C40C66FF867C}">
                  <a14:compatExt spid="_x0000_s244777"/>
                </a:ext>
                <a:ext uri="{FF2B5EF4-FFF2-40B4-BE49-F238E27FC236}">
                  <a16:creationId xmlns:a16="http://schemas.microsoft.com/office/drawing/2014/main" id="{00000000-0008-0000-0900-000029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b%20Willard/Downloads/BSAT%20R3.3.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Bob%20Willard\Documents\4.%20Spreadsheets\BSAT%20R7.xlsx" TargetMode="External"/><Relationship Id="rId1" Type="http://schemas.openxmlformats.org/officeDocument/2006/relationships/externalLinkPath" Target="BSAT%20R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Bob%20Willard/Downloads/Basic%20Sustainability%20Assessment%20Tool%20-%20Onli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AT%20R6%20-%20SSC%20ver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SAT%20R7%20-%20SSC%20vers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SAT%20-%20SSC%20-%20R2.3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SAT%20-%20R1.0%20-%20SSC%20-%20En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SAT%20-%20Excel%20-%20R1.0%20draft.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Bob%20Willard\Documents\4.%20Spreadsheets\BSAT%20v10%20-%20SA%20IR%202022.xlsx" TargetMode="External"/><Relationship Id="rId1" Type="http://schemas.openxmlformats.org/officeDocument/2006/relationships/externalLinkPath" Target="BSAT%20v10%20-%20SA%20IR%20202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Bob%20Willard\Documents\4.%20Spreadsheets\BSAT%20R9.xlsx" TargetMode="External"/><Relationship Id="rId1" Type="http://schemas.openxmlformats.org/officeDocument/2006/relationships/externalLinkPath" Target="BSAT%20R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Bob%20Willard/Downloads/FFBB%20Assessment%20Toolkit%20-%20May%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
      <sheetName val="Business Ethics"/>
      <sheetName val="ESG Scores"/>
      <sheetName val="SDGs Scores"/>
      <sheetName val="Capitals Scores"/>
      <sheetName val="_SSC"/>
      <sheetName val="_Options"/>
    </sheetNames>
    <sheetDataSet>
      <sheetData sheetId="0"/>
      <sheetData sheetId="1" refreshError="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
      <sheetName val="ESG Scores"/>
      <sheetName val="SDGs Scores"/>
      <sheetName val="Capitals Scores"/>
      <sheetName val="Take Action"/>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Company Profile"/>
      <sheetName val="Governance"/>
      <sheetName val="Energy"/>
      <sheetName val="Water"/>
      <sheetName val="GHG Emissions"/>
      <sheetName val="Non-GHG Emissions"/>
      <sheetName val="Waste"/>
      <sheetName val="Encroachment"/>
      <sheetName val="Procure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No</v>
          </cell>
          <cell r="G1" t="str">
            <v>No</v>
          </cell>
          <cell r="H1" t="str">
            <v>No</v>
          </cell>
          <cell r="I1" t="str">
            <v>No</v>
          </cell>
          <cell r="J1" t="str">
            <v>No</v>
          </cell>
          <cell r="K1" t="str">
            <v>No</v>
          </cell>
          <cell r="L1" t="str">
            <v>No</v>
          </cell>
          <cell r="M1" t="str">
            <v>No</v>
          </cell>
          <cell r="N1" t="str">
            <v>No</v>
          </cell>
          <cell r="O1" t="str">
            <v>No</v>
          </cell>
        </row>
        <row r="2">
          <cell r="C2" t="str">
            <v>Partially</v>
          </cell>
          <cell r="G2" t="str">
            <v>Partially</v>
          </cell>
          <cell r="H2" t="str">
            <v>Partially</v>
          </cell>
          <cell r="I2" t="str">
            <v>Partially</v>
          </cell>
          <cell r="J2" t="str">
            <v>Partially</v>
          </cell>
          <cell r="K2" t="str">
            <v>Partially</v>
          </cell>
          <cell r="L2" t="str">
            <v>Partially</v>
          </cell>
          <cell r="M2" t="str">
            <v>Partially</v>
          </cell>
          <cell r="N2" t="str">
            <v>Partially</v>
          </cell>
          <cell r="O2" t="str">
            <v>Partially</v>
          </cell>
        </row>
        <row r="3">
          <cell r="C3" t="str">
            <v>Yes</v>
          </cell>
          <cell r="G3" t="str">
            <v>Yes</v>
          </cell>
          <cell r="H3" t="str">
            <v>Yes</v>
          </cell>
          <cell r="I3" t="str">
            <v>Yes</v>
          </cell>
          <cell r="J3" t="str">
            <v>Yes</v>
          </cell>
          <cell r="K3" t="str">
            <v>Yes</v>
          </cell>
          <cell r="L3" t="str">
            <v>Yes</v>
          </cell>
          <cell r="M3" t="str">
            <v>Yes</v>
          </cell>
          <cell r="N3" t="str">
            <v>Yes</v>
          </cell>
          <cell r="O3" t="str">
            <v>Yes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amp; Donations"/>
      <sheetName val="Business Ethics"/>
      <sheetName val="Lobbying"/>
      <sheetName val="Investments"/>
      <sheetName val="ESG Scores"/>
      <sheetName val="SDGs Scores"/>
      <sheetName val="Capitals Scores"/>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any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rganization Profile"/>
      <sheetName val="Governance"/>
      <sheetName val="Energy"/>
      <sheetName val="Water"/>
      <sheetName val="Procurement"/>
      <sheetName val="Scope 1 GHGs"/>
      <sheetName val="Scope 2 GHGs"/>
      <sheetName val="Scope 3 GHGs "/>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_SSC"/>
      <sheetName val="_Option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structions"/>
      <sheetName val="Organization Profile"/>
      <sheetName val="Governance"/>
      <sheetName val="Energy"/>
      <sheetName val="Water"/>
      <sheetName val="Scope 1 GHGs"/>
      <sheetName val="Scope 2 GHGs"/>
      <sheetName val="Scope 3 GHGs "/>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_SSC"/>
      <sheetName val="_Options"/>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FBB Break-Even Goals"/>
      <sheetName val="FFBB Positive Pursuits"/>
      <sheetName val="SDGs Assessment"/>
      <sheetName val="&lt;IR&gt; Caps - Nat'l, Human, Soc'l"/>
      <sheetName val="&lt;IR&gt; Caps - Fin'l, Man'g, Int'l"/>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stainabilityadvantage.com/assessments/bsat/" TargetMode="External"/><Relationship Id="rId7" Type="http://schemas.openxmlformats.org/officeDocument/2006/relationships/image" Target="../media/image1.png"/><Relationship Id="rId2" Type="http://schemas.openxmlformats.org/officeDocument/2006/relationships/hyperlink" Target="mailto:bobwillard@sustainabilityadvantage.com" TargetMode="External"/><Relationship Id="rId1" Type="http://schemas.openxmlformats.org/officeDocument/2006/relationships/hyperlink" Target="https://sustainabilityadvantage.com/assessments/overview/"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printerSettings" Target="../printerSettings/printerSettings10.bin"/><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 Type="http://schemas.openxmlformats.org/officeDocument/2006/relationships/hyperlink" Target="https://sustainabilityadvantage.com/sp/net-zero/" TargetMode="Externa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hyperlink" Target="https://sustainabilityadvantage.com/sp/toolkit/" TargetMode="External"/><Relationship Id="rId6" Type="http://schemas.openxmlformats.org/officeDocument/2006/relationships/image" Target="../media/image7.png"/><Relationship Id="rId11" Type="http://schemas.openxmlformats.org/officeDocument/2006/relationships/ctrlProp" Target="../ctrlProps/ctrlProp71.xml"/><Relationship Id="rId5" Type="http://schemas.openxmlformats.org/officeDocument/2006/relationships/vmlDrawing" Target="../drawings/vmlDrawing8.vml"/><Relationship Id="rId15" Type="http://schemas.openxmlformats.org/officeDocument/2006/relationships/ctrlProp" Target="../ctrlProps/ctrlProp75.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drawing" Target="../drawings/drawing9.x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2.xml"/><Relationship Id="rId3" Type="http://schemas.openxmlformats.org/officeDocument/2006/relationships/customProperty" Target="../customProperty8.bin"/><Relationship Id="rId7" Type="http://schemas.openxmlformats.org/officeDocument/2006/relationships/ctrlProp" Target="../ctrlProps/ctrlProp81.xml"/><Relationship Id="rId12" Type="http://schemas.openxmlformats.org/officeDocument/2006/relationships/ctrlProp" Target="../ctrlProps/ctrlProp86.xml"/><Relationship Id="rId2" Type="http://schemas.openxmlformats.org/officeDocument/2006/relationships/printerSettings" Target="../printerSettings/printerSettings11.bin"/><Relationship Id="rId1" Type="http://schemas.openxmlformats.org/officeDocument/2006/relationships/hyperlink" Target="https://www.ontariolivingwage.ca/living_wage_by_region" TargetMode="External"/><Relationship Id="rId6" Type="http://schemas.openxmlformats.org/officeDocument/2006/relationships/image" Target="../media/image1.png"/><Relationship Id="rId11" Type="http://schemas.openxmlformats.org/officeDocument/2006/relationships/ctrlProp" Target="../ctrlProps/ctrlProp85.xml"/><Relationship Id="rId5" Type="http://schemas.openxmlformats.org/officeDocument/2006/relationships/vmlDrawing" Target="../drawings/vmlDrawing9.vml"/><Relationship Id="rId10" Type="http://schemas.openxmlformats.org/officeDocument/2006/relationships/ctrlProp" Target="../ctrlProps/ctrlProp84.xml"/><Relationship Id="rId4" Type="http://schemas.openxmlformats.org/officeDocument/2006/relationships/drawing" Target="../drawings/drawing10.xml"/><Relationship Id="rId9" Type="http://schemas.openxmlformats.org/officeDocument/2006/relationships/ctrlProp" Target="../ctrlProps/ctrlProp8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3" Type="http://schemas.openxmlformats.org/officeDocument/2006/relationships/drawing" Target="../drawings/drawing11.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 Type="http://schemas.openxmlformats.org/officeDocument/2006/relationships/customProperty" Target="../customProperty9.bin"/><Relationship Id="rId16" Type="http://schemas.openxmlformats.org/officeDocument/2006/relationships/ctrlProp" Target="../ctrlProps/ctrlProp97.xml"/><Relationship Id="rId1" Type="http://schemas.openxmlformats.org/officeDocument/2006/relationships/printerSettings" Target="../printerSettings/printerSettings12.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image" Target="../media/image1.png"/><Relationship Id="rId15" Type="http://schemas.openxmlformats.org/officeDocument/2006/relationships/ctrlProp" Target="../ctrlProps/ctrlProp96.xml"/><Relationship Id="rId10" Type="http://schemas.openxmlformats.org/officeDocument/2006/relationships/ctrlProp" Target="../ctrlProps/ctrlProp91.xml"/><Relationship Id="rId4" Type="http://schemas.openxmlformats.org/officeDocument/2006/relationships/vmlDrawing" Target="../drawings/vmlDrawing10.vml"/><Relationship Id="rId9" Type="http://schemas.openxmlformats.org/officeDocument/2006/relationships/ctrlProp" Target="../ctrlProps/ctrlProp90.xml"/><Relationship Id="rId14" Type="http://schemas.openxmlformats.org/officeDocument/2006/relationships/ctrlProp" Target="../ctrlProps/ctrlProp95.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3" Type="http://schemas.openxmlformats.org/officeDocument/2006/relationships/drawing" Target="../drawings/drawing12.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 Type="http://schemas.openxmlformats.org/officeDocument/2006/relationships/customProperty" Target="../customProperty10.bin"/><Relationship Id="rId16" Type="http://schemas.openxmlformats.org/officeDocument/2006/relationships/ctrlProp" Target="../ctrlProps/ctrlProp109.xml"/><Relationship Id="rId1" Type="http://schemas.openxmlformats.org/officeDocument/2006/relationships/printerSettings" Target="../printerSettings/printerSettings13.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image" Target="../media/image1.png"/><Relationship Id="rId15" Type="http://schemas.openxmlformats.org/officeDocument/2006/relationships/ctrlProp" Target="../ctrlProps/ctrlProp108.xml"/><Relationship Id="rId10" Type="http://schemas.openxmlformats.org/officeDocument/2006/relationships/ctrlProp" Target="../ctrlProps/ctrlProp103.xml"/><Relationship Id="rId4" Type="http://schemas.openxmlformats.org/officeDocument/2006/relationships/vmlDrawing" Target="../drawings/vmlDrawing11.vml"/><Relationship Id="rId9" Type="http://schemas.openxmlformats.org/officeDocument/2006/relationships/ctrlProp" Target="../ctrlProps/ctrlProp102.xml"/><Relationship Id="rId14" Type="http://schemas.openxmlformats.org/officeDocument/2006/relationships/ctrlProp" Target="../ctrlProps/ctrlProp107.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13.xml"/><Relationship Id="rId13" Type="http://schemas.openxmlformats.org/officeDocument/2006/relationships/ctrlProp" Target="../ctrlProps/ctrlProp118.xml"/><Relationship Id="rId18" Type="http://schemas.openxmlformats.org/officeDocument/2006/relationships/ctrlProp" Target="../ctrlProps/ctrlProp123.xml"/><Relationship Id="rId3" Type="http://schemas.openxmlformats.org/officeDocument/2006/relationships/drawing" Target="../drawings/drawing13.x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 Type="http://schemas.openxmlformats.org/officeDocument/2006/relationships/customProperty" Target="../customProperty11.bin"/><Relationship Id="rId16" Type="http://schemas.openxmlformats.org/officeDocument/2006/relationships/ctrlProp" Target="../ctrlProps/ctrlProp121.xml"/><Relationship Id="rId1" Type="http://schemas.openxmlformats.org/officeDocument/2006/relationships/printerSettings" Target="../printerSettings/printerSettings14.bin"/><Relationship Id="rId6" Type="http://schemas.openxmlformats.org/officeDocument/2006/relationships/ctrlProp" Target="../ctrlProps/ctrlProp111.xml"/><Relationship Id="rId11" Type="http://schemas.openxmlformats.org/officeDocument/2006/relationships/ctrlProp" Target="../ctrlProps/ctrlProp116.xml"/><Relationship Id="rId5" Type="http://schemas.openxmlformats.org/officeDocument/2006/relationships/image" Target="../media/image1.png"/><Relationship Id="rId15" Type="http://schemas.openxmlformats.org/officeDocument/2006/relationships/ctrlProp" Target="../ctrlProps/ctrlProp120.xml"/><Relationship Id="rId10" Type="http://schemas.openxmlformats.org/officeDocument/2006/relationships/ctrlProp" Target="../ctrlProps/ctrlProp115.xml"/><Relationship Id="rId19" Type="http://schemas.openxmlformats.org/officeDocument/2006/relationships/ctrlProp" Target="../ctrlProps/ctrlProp124.xml"/><Relationship Id="rId4" Type="http://schemas.openxmlformats.org/officeDocument/2006/relationships/vmlDrawing" Target="../drawings/vmlDrawing12.vml"/><Relationship Id="rId9" Type="http://schemas.openxmlformats.org/officeDocument/2006/relationships/ctrlProp" Target="../ctrlProps/ctrlProp114.xml"/><Relationship Id="rId14" Type="http://schemas.openxmlformats.org/officeDocument/2006/relationships/ctrlProp" Target="../ctrlProps/ctrlProp11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27.xml"/><Relationship Id="rId13" Type="http://schemas.openxmlformats.org/officeDocument/2006/relationships/ctrlProp" Target="../ctrlProps/ctrlProp132.xml"/><Relationship Id="rId3" Type="http://schemas.openxmlformats.org/officeDocument/2006/relationships/drawing" Target="../drawings/drawing14.xml"/><Relationship Id="rId7" Type="http://schemas.openxmlformats.org/officeDocument/2006/relationships/ctrlProp" Target="../ctrlProps/ctrlProp126.xml"/><Relationship Id="rId12" Type="http://schemas.openxmlformats.org/officeDocument/2006/relationships/ctrlProp" Target="../ctrlProps/ctrlProp131.xml"/><Relationship Id="rId2" Type="http://schemas.openxmlformats.org/officeDocument/2006/relationships/customProperty" Target="../customProperty12.bin"/><Relationship Id="rId16" Type="http://schemas.openxmlformats.org/officeDocument/2006/relationships/ctrlProp" Target="../ctrlProps/ctrlProp135.xml"/><Relationship Id="rId1" Type="http://schemas.openxmlformats.org/officeDocument/2006/relationships/printerSettings" Target="../printerSettings/printerSettings15.bin"/><Relationship Id="rId6" Type="http://schemas.openxmlformats.org/officeDocument/2006/relationships/ctrlProp" Target="../ctrlProps/ctrlProp125.xml"/><Relationship Id="rId11" Type="http://schemas.openxmlformats.org/officeDocument/2006/relationships/ctrlProp" Target="../ctrlProps/ctrlProp130.xml"/><Relationship Id="rId5" Type="http://schemas.openxmlformats.org/officeDocument/2006/relationships/image" Target="../media/image1.png"/><Relationship Id="rId15" Type="http://schemas.openxmlformats.org/officeDocument/2006/relationships/ctrlProp" Target="../ctrlProps/ctrlProp134.xml"/><Relationship Id="rId10" Type="http://schemas.openxmlformats.org/officeDocument/2006/relationships/ctrlProp" Target="../ctrlProps/ctrlProp129.xml"/><Relationship Id="rId4" Type="http://schemas.openxmlformats.org/officeDocument/2006/relationships/vmlDrawing" Target="../drawings/vmlDrawing13.vml"/><Relationship Id="rId9" Type="http://schemas.openxmlformats.org/officeDocument/2006/relationships/ctrlProp" Target="../ctrlProps/ctrlProp128.xml"/><Relationship Id="rId14" Type="http://schemas.openxmlformats.org/officeDocument/2006/relationships/ctrlProp" Target="../ctrlProps/ctrlProp13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39.xml"/><Relationship Id="rId3" Type="http://schemas.openxmlformats.org/officeDocument/2006/relationships/vmlDrawing" Target="../drawings/vmlDrawing14.vml"/><Relationship Id="rId7" Type="http://schemas.openxmlformats.org/officeDocument/2006/relationships/ctrlProp" Target="../ctrlProps/ctrlProp138.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137.xml"/><Relationship Id="rId5" Type="http://schemas.openxmlformats.org/officeDocument/2006/relationships/ctrlProp" Target="../ctrlProps/ctrlProp136.xml"/><Relationship Id="rId10" Type="http://schemas.openxmlformats.org/officeDocument/2006/relationships/ctrlProp" Target="../ctrlProps/ctrlProp141.xml"/><Relationship Id="rId4" Type="http://schemas.openxmlformats.org/officeDocument/2006/relationships/image" Target="../media/image5.png"/><Relationship Id="rId9" Type="http://schemas.openxmlformats.org/officeDocument/2006/relationships/ctrlProp" Target="../ctrlProps/ctrlProp14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 Type="http://schemas.openxmlformats.org/officeDocument/2006/relationships/vmlDrawing" Target="../drawings/vmlDrawing15.vml"/><Relationship Id="rId21" Type="http://schemas.openxmlformats.org/officeDocument/2006/relationships/ctrlProp" Target="../ctrlProps/ctrlProp158.xml"/><Relationship Id="rId34" Type="http://schemas.openxmlformats.org/officeDocument/2006/relationships/ctrlProp" Target="../ctrlProps/ctrlProp171.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33" Type="http://schemas.openxmlformats.org/officeDocument/2006/relationships/ctrlProp" Target="../ctrlProps/ctrlProp170.xml"/><Relationship Id="rId2" Type="http://schemas.openxmlformats.org/officeDocument/2006/relationships/drawing" Target="../drawings/drawing16.xml"/><Relationship Id="rId16" Type="http://schemas.openxmlformats.org/officeDocument/2006/relationships/ctrlProp" Target="../ctrlProps/ctrlProp153.xml"/><Relationship Id="rId20" Type="http://schemas.openxmlformats.org/officeDocument/2006/relationships/ctrlProp" Target="../ctrlProps/ctrlProp157.xml"/><Relationship Id="rId29" Type="http://schemas.openxmlformats.org/officeDocument/2006/relationships/ctrlProp" Target="../ctrlProps/ctrlProp166.xml"/><Relationship Id="rId1" Type="http://schemas.openxmlformats.org/officeDocument/2006/relationships/printerSettings" Target="../printerSettings/printerSettings17.bin"/><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32" Type="http://schemas.openxmlformats.org/officeDocument/2006/relationships/ctrlProp" Target="../ctrlProps/ctrlProp169.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28" Type="http://schemas.openxmlformats.org/officeDocument/2006/relationships/ctrlProp" Target="../ctrlProps/ctrlProp165.xml"/><Relationship Id="rId36" Type="http://schemas.openxmlformats.org/officeDocument/2006/relationships/ctrlProp" Target="../ctrlProps/ctrlProp173.xml"/><Relationship Id="rId10" Type="http://schemas.openxmlformats.org/officeDocument/2006/relationships/ctrlProp" Target="../ctrlProps/ctrlProp147.xml"/><Relationship Id="rId19" Type="http://schemas.openxmlformats.org/officeDocument/2006/relationships/ctrlProp" Target="../ctrlProps/ctrlProp156.xml"/><Relationship Id="rId31" Type="http://schemas.openxmlformats.org/officeDocument/2006/relationships/ctrlProp" Target="../ctrlProps/ctrlProp168.xml"/><Relationship Id="rId4" Type="http://schemas.openxmlformats.org/officeDocument/2006/relationships/image" Target="../media/image7.png"/><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 Id="rId27" Type="http://schemas.openxmlformats.org/officeDocument/2006/relationships/ctrlProp" Target="../ctrlProps/ctrlProp164.xml"/><Relationship Id="rId30" Type="http://schemas.openxmlformats.org/officeDocument/2006/relationships/ctrlProp" Target="../ctrlProps/ctrlProp167.xml"/><Relationship Id="rId35" Type="http://schemas.openxmlformats.org/officeDocument/2006/relationships/ctrlProp" Target="../ctrlProps/ctrlProp172.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3.bin"/><Relationship Id="rId1" Type="http://schemas.openxmlformats.org/officeDocument/2006/relationships/printerSettings" Target="../printerSettings/printerSettings18.bin"/><Relationship Id="rId4" Type="http://schemas.openxmlformats.org/officeDocument/2006/relationships/image" Target="../media/image7.png"/></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printerSettings" Target="../printerSettings/printerSettings19.bin"/><Relationship Id="rId1" Type="http://schemas.openxmlformats.org/officeDocument/2006/relationships/hyperlink" Target="https://www.youtube.com/watch?v=RpqVmvMCmp0" TargetMode="External"/><Relationship Id="rId5" Type="http://schemas.openxmlformats.org/officeDocument/2006/relationships/image" Target="../media/image1.png"/><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www.surveymonkey.com/r/5KKFNL7" TargetMode="External"/><Relationship Id="rId4" Type="http://schemas.openxmlformats.org/officeDocument/2006/relationships/image" Target="../media/image1.png"/></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5.bin"/><Relationship Id="rId1" Type="http://schemas.openxmlformats.org/officeDocument/2006/relationships/printerSettings" Target="../printerSettings/printerSettings20.bin"/><Relationship Id="rId4" Type="http://schemas.openxmlformats.org/officeDocument/2006/relationships/image" Target="../media/image1.png"/></Relationships>
</file>

<file path=xl/worksheets/_rels/sheet3.xml.rels><?xml version="1.0" encoding="UTF-8" standalone="yes"?>
<Relationships xmlns="http://schemas.openxmlformats.org/package/2006/relationships"><Relationship Id="rId8" Type="http://schemas.openxmlformats.org/officeDocument/2006/relationships/hyperlink" Target="mailto:mary@netpositiveproducts.org" TargetMode="External"/><Relationship Id="rId13" Type="http://schemas.openxmlformats.org/officeDocument/2006/relationships/ctrlProp" Target="../ctrlProps/ctrlProp1.xml"/><Relationship Id="rId3" Type="http://schemas.openxmlformats.org/officeDocument/2006/relationships/hyperlink" Target="mailto:gailm@uhighered.edu" TargetMode="External"/><Relationship Id="rId7" Type="http://schemas.openxmlformats.org/officeDocument/2006/relationships/hyperlink" Target="mailto:gailm@uhighered.edu" TargetMode="External"/><Relationship Id="rId12" Type="http://schemas.openxmlformats.org/officeDocument/2006/relationships/image" Target="../media/image3.png"/><Relationship Id="rId2" Type="http://schemas.openxmlformats.org/officeDocument/2006/relationships/hyperlink" Target="http://www.netpositiveproducts.org/" TargetMode="External"/><Relationship Id="rId1" Type="http://schemas.openxmlformats.org/officeDocument/2006/relationships/hyperlink" Target="http://www.acme.com/" TargetMode="External"/><Relationship Id="rId6" Type="http://schemas.openxmlformats.org/officeDocument/2006/relationships/hyperlink" Target="http://www.netpositiveproducts.org/" TargetMode="External"/><Relationship Id="rId11" Type="http://schemas.openxmlformats.org/officeDocument/2006/relationships/vmlDrawing" Target="../drawings/vmlDrawing1.vml"/><Relationship Id="rId5" Type="http://schemas.openxmlformats.org/officeDocument/2006/relationships/hyperlink" Target="http://www.netpositiveproducts.org/" TargetMode="External"/><Relationship Id="rId10" Type="http://schemas.openxmlformats.org/officeDocument/2006/relationships/drawing" Target="../drawings/drawing2.xml"/><Relationship Id="rId4" Type="http://schemas.openxmlformats.org/officeDocument/2006/relationships/hyperlink" Target="mailto:bill31@sai.com" TargetMode="External"/><Relationship Id="rId9" Type="http://schemas.openxmlformats.org/officeDocument/2006/relationships/printerSettings" Target="../printerSettings/printerSettings3.bin"/><Relationship Id="rId1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drawing" Target="../drawings/drawing3.xml"/><Relationship Id="rId7" Type="http://schemas.openxmlformats.org/officeDocument/2006/relationships/ctrlProp" Target="../ctrlProps/ctrlProp4.xml"/><Relationship Id="rId2" Type="http://schemas.openxmlformats.org/officeDocument/2006/relationships/customProperty" Target="../customProperty3.bin"/><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image" Target="../media/image1.png"/><Relationship Id="rId10" Type="http://schemas.openxmlformats.org/officeDocument/2006/relationships/ctrlProp" Target="../ctrlProps/ctrlProp7.xml"/><Relationship Id="rId4" Type="http://schemas.openxmlformats.org/officeDocument/2006/relationships/vmlDrawing" Target="../drawings/vmlDrawing2.v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4.xml"/><Relationship Id="rId7" Type="http://schemas.openxmlformats.org/officeDocument/2006/relationships/ctrlProp" Target="../ctrlProps/ctrlProp9.x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ctrlProp" Target="../ctrlProps/ctrlProp8.xml"/><Relationship Id="rId5" Type="http://schemas.openxmlformats.org/officeDocument/2006/relationships/image" Target="../media/image1.png"/><Relationship Id="rId10" Type="http://schemas.openxmlformats.org/officeDocument/2006/relationships/ctrlProp" Target="../ctrlProps/ctrlProp12.xml"/><Relationship Id="rId4" Type="http://schemas.openxmlformats.org/officeDocument/2006/relationships/vmlDrawing" Target="../drawings/vmlDrawing3.vml"/><Relationship Id="rId9"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hyperlink" Target="https://canadiancircularcities.ca/p2p-network/Documents/ccri-circular-procurement-strategies-for-circular-criteria.pdf" TargetMode="External"/><Relationship Id="rId21" Type="http://schemas.openxmlformats.org/officeDocument/2006/relationships/ctrlProp" Target="../ctrlProps/ctrlProp25.xml"/><Relationship Id="rId7" Type="http://schemas.openxmlformats.org/officeDocument/2006/relationships/vmlDrawing" Target="../drawings/vmlDrawing4.v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hyperlink" Target="https://canadiancircularcities.ca/p2p-network/Documents/ccri-circular-procurement-strategies-for-circular-criteria.pdf" TargetMode="Externa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hyperlink" Target="https://ghgprotocol.org/sites/default/files/standards/Scope3_Calculation_Guidance_0.pdf" TargetMode="External"/><Relationship Id="rId6" Type="http://schemas.openxmlformats.org/officeDocument/2006/relationships/drawing" Target="../drawings/drawing5.xml"/><Relationship Id="rId11" Type="http://schemas.openxmlformats.org/officeDocument/2006/relationships/ctrlProp" Target="../ctrlProps/ctrlProp15.xml"/><Relationship Id="rId5" Type="http://schemas.openxmlformats.org/officeDocument/2006/relationships/customProperty" Target="../customProperty5.bin"/><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printerSettings" Target="../printerSettings/printerSettings6.bin"/><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drawing" Target="../drawings/drawing6.xml"/><Relationship Id="rId7" Type="http://schemas.openxmlformats.org/officeDocument/2006/relationships/ctrlProp" Target="../ctrlProps/ctrlProp28.x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image" Target="../media/image1.png"/><Relationship Id="rId10" Type="http://schemas.openxmlformats.org/officeDocument/2006/relationships/ctrlProp" Target="../ctrlProps/ctrlProp31.xml"/><Relationship Id="rId4" Type="http://schemas.openxmlformats.org/officeDocument/2006/relationships/vmlDrawing" Target="../drawings/vmlDrawing5.vml"/><Relationship Id="rId9" Type="http://schemas.openxmlformats.org/officeDocument/2006/relationships/ctrlProp" Target="../ctrlProps/ctrlProp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drawing" Target="../drawings/drawing7.xml"/><Relationship Id="rId7" Type="http://schemas.openxmlformats.org/officeDocument/2006/relationships/ctrlProp" Target="../ctrlProps/ctrlProp34.xml"/><Relationship Id="rId2" Type="http://schemas.openxmlformats.org/officeDocument/2006/relationships/customProperty" Target="../customProperty7.bin"/><Relationship Id="rId1" Type="http://schemas.openxmlformats.org/officeDocument/2006/relationships/printerSettings" Target="../printerSettings/printerSettings8.bin"/><Relationship Id="rId6" Type="http://schemas.openxmlformats.org/officeDocument/2006/relationships/ctrlProp" Target="../ctrlProps/ctrlProp33.xml"/><Relationship Id="rId5" Type="http://schemas.openxmlformats.org/officeDocument/2006/relationships/image" Target="../media/image1.png"/><Relationship Id="rId10" Type="http://schemas.openxmlformats.org/officeDocument/2006/relationships/ctrlProp" Target="../ctrlProps/ctrlProp37.xml"/><Relationship Id="rId4" Type="http://schemas.openxmlformats.org/officeDocument/2006/relationships/vmlDrawing" Target="../drawings/vmlDrawing6.vml"/><Relationship Id="rId9" Type="http://schemas.openxmlformats.org/officeDocument/2006/relationships/ctrlProp" Target="../ctrlProps/ctrlProp36.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epa.gov/climateleadership/simplified-ghg-emissions-calculator" TargetMode="External"/><Relationship Id="rId13" Type="http://schemas.openxmlformats.org/officeDocument/2006/relationships/hyperlink" Target="https://www.2030calculator.com/" TargetMode="External"/><Relationship Id="rId18" Type="http://schemas.openxmlformats.org/officeDocument/2006/relationships/ctrlProp" Target="../ctrlProps/ctrlProp38.xml"/><Relationship Id="rId26" Type="http://schemas.openxmlformats.org/officeDocument/2006/relationships/ctrlProp" Target="../ctrlProps/ctrlProp46.xml"/><Relationship Id="rId39" Type="http://schemas.openxmlformats.org/officeDocument/2006/relationships/ctrlProp" Target="../ctrlProps/ctrlProp59.xml"/><Relationship Id="rId3" Type="http://schemas.openxmlformats.org/officeDocument/2006/relationships/hyperlink" Target="https://www.epa.gov/climateleadership/simplified-ghg-emissions-calculator" TargetMode="Externa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7" Type="http://schemas.openxmlformats.org/officeDocument/2006/relationships/hyperlink" Target="https://www.persefoni.com/pricing" TargetMode="External"/><Relationship Id="rId12" Type="http://schemas.openxmlformats.org/officeDocument/2006/relationships/hyperlink" Target="https://ghgprotocol.org/sites/default/files/standards/Scope3_Calculation_Guidance_0.pdf" TargetMode="External"/><Relationship Id="rId17" Type="http://schemas.openxmlformats.org/officeDocument/2006/relationships/image" Target="../media/image5.png"/><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2" Type="http://schemas.openxmlformats.org/officeDocument/2006/relationships/hyperlink" Target="https://ghgprotocol.org/sites/default/files/standards/Scope3_Calculation_Guidance_0.pdf" TargetMode="External"/><Relationship Id="rId16" Type="http://schemas.openxmlformats.org/officeDocument/2006/relationships/vmlDrawing" Target="../drawings/vmlDrawing7.vml"/><Relationship Id="rId20" Type="http://schemas.openxmlformats.org/officeDocument/2006/relationships/ctrlProp" Target="../ctrlProps/ctrlProp40.xml"/><Relationship Id="rId29" Type="http://schemas.openxmlformats.org/officeDocument/2006/relationships/ctrlProp" Target="../ctrlProps/ctrlProp49.xml"/><Relationship Id="rId41" Type="http://schemas.openxmlformats.org/officeDocument/2006/relationships/ctrlProp" Target="../ctrlProps/ctrlProp61.xml"/><Relationship Id="rId1" Type="http://schemas.openxmlformats.org/officeDocument/2006/relationships/hyperlink" Target="https://ghgprotocol.org/sites/default/files/standards/Scope3_Calculation_Guidance_0.pdf" TargetMode="External"/><Relationship Id="rId6" Type="http://schemas.openxmlformats.org/officeDocument/2006/relationships/hyperlink" Target="https://www.epa.gov/climateleadership/simplified-ghg-emissions-calculator" TargetMode="External"/><Relationship Id="rId11" Type="http://schemas.openxmlformats.org/officeDocument/2006/relationships/hyperlink" Target="https://ghgprotocol.org/calculation-tools" TargetMode="Externa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 Type="http://schemas.openxmlformats.org/officeDocument/2006/relationships/hyperlink" Target="https://smeclimatehub.org/start-measuring/" TargetMode="External"/><Relationship Id="rId15" Type="http://schemas.openxmlformats.org/officeDocument/2006/relationships/drawing" Target="../drawings/drawing8.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10" Type="http://schemas.openxmlformats.org/officeDocument/2006/relationships/hyperlink" Target="https://www.2030calculator.com/" TargetMode="External"/><Relationship Id="rId19" Type="http://schemas.openxmlformats.org/officeDocument/2006/relationships/ctrlProp" Target="../ctrlProps/ctrlProp39.xml"/><Relationship Id="rId31" Type="http://schemas.openxmlformats.org/officeDocument/2006/relationships/ctrlProp" Target="../ctrlProps/ctrlProp51.xml"/><Relationship Id="rId44" Type="http://schemas.openxmlformats.org/officeDocument/2006/relationships/ctrlProp" Target="../ctrlProps/ctrlProp64.xml"/><Relationship Id="rId4" Type="http://schemas.openxmlformats.org/officeDocument/2006/relationships/hyperlink" Target="https://www.mybreeze.io/pricing" TargetMode="External"/><Relationship Id="rId9" Type="http://schemas.openxmlformats.org/officeDocument/2006/relationships/hyperlink" Target="https://www.epa.gov/climateleadership/simplified-ghg-emissions-calculator" TargetMode="External"/><Relationship Id="rId14" Type="http://schemas.openxmlformats.org/officeDocument/2006/relationships/printerSettings" Target="../printerSettings/printerSettings9.bin"/><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80C7-5D1B-4B39-BAB3-848EC4AC45DF}">
  <sheetPr>
    <tabColor theme="0"/>
    <pageSetUpPr fitToPage="1"/>
  </sheetPr>
  <dimension ref="A1:Z979"/>
  <sheetViews>
    <sheetView showGridLines="0" tabSelected="1" zoomScaleNormal="100" workbookViewId="0">
      <selection activeCell="B2" sqref="B2:D2"/>
    </sheetView>
  </sheetViews>
  <sheetFormatPr defaultColWidth="13.6640625" defaultRowHeight="15" customHeight="1" x14ac:dyDescent="0.3"/>
  <cols>
    <col min="1" max="1" width="3" style="2" customWidth="1"/>
    <col min="2" max="2" width="13.88671875" style="2" customWidth="1"/>
    <col min="3" max="3" width="49.6640625" style="2" customWidth="1"/>
    <col min="4" max="4" width="90.33203125" style="2" customWidth="1"/>
    <col min="5" max="26" width="8.44140625" style="2" customWidth="1"/>
    <col min="27" max="16384" width="13.6640625" style="2"/>
  </cols>
  <sheetData>
    <row r="1" spans="1:26" ht="10.199999999999999" customHeight="1" x14ac:dyDescent="0.3"/>
    <row r="2" spans="1:26" s="3" customFormat="1" ht="45" customHeight="1" x14ac:dyDescent="0.3">
      <c r="B2" s="314" t="s">
        <v>478</v>
      </c>
      <c r="C2" s="315"/>
      <c r="D2" s="316"/>
    </row>
    <row r="3" spans="1:26" s="4" customFormat="1" ht="78.599999999999994" customHeight="1" x14ac:dyDescent="0.3">
      <c r="B3" s="320" t="s">
        <v>501</v>
      </c>
      <c r="C3" s="321"/>
      <c r="D3" s="322"/>
      <c r="E3" s="5"/>
      <c r="F3" s="6"/>
      <c r="G3" s="6"/>
      <c r="H3" s="3"/>
      <c r="I3" s="3"/>
      <c r="J3" s="3"/>
      <c r="K3" s="3"/>
      <c r="L3" s="3"/>
      <c r="M3" s="3"/>
      <c r="N3" s="7"/>
      <c r="O3" s="7"/>
    </row>
    <row r="4" spans="1:26" ht="23.25" customHeight="1" x14ac:dyDescent="0.3">
      <c r="A4" s="8"/>
      <c r="B4" s="329" t="s">
        <v>835</v>
      </c>
      <c r="C4" s="330"/>
      <c r="D4" s="331"/>
      <c r="E4" s="8"/>
      <c r="F4" s="8"/>
      <c r="G4" s="8"/>
      <c r="H4" s="8"/>
      <c r="I4" s="8"/>
      <c r="J4" s="8"/>
      <c r="K4" s="8"/>
      <c r="L4" s="8"/>
      <c r="M4" s="8"/>
      <c r="N4" s="8"/>
      <c r="O4" s="8"/>
      <c r="P4" s="8"/>
      <c r="Q4" s="8"/>
      <c r="R4" s="8"/>
      <c r="S4" s="8"/>
      <c r="T4" s="8"/>
      <c r="U4" s="8"/>
      <c r="V4" s="8"/>
      <c r="W4" s="8"/>
      <c r="X4" s="8"/>
      <c r="Y4" s="8"/>
      <c r="Z4" s="8"/>
    </row>
    <row r="5" spans="1:26" s="3" customFormat="1" ht="19.95" customHeight="1" x14ac:dyDescent="0.3"/>
    <row r="6" spans="1:26" ht="30" customHeight="1" x14ac:dyDescent="0.3">
      <c r="A6" s="8"/>
      <c r="B6" s="317" t="s">
        <v>502</v>
      </c>
      <c r="C6" s="318"/>
      <c r="D6" s="319"/>
      <c r="E6" s="8"/>
      <c r="F6" s="8"/>
      <c r="G6" s="8"/>
      <c r="H6" s="8"/>
      <c r="I6" s="8"/>
      <c r="J6" s="8"/>
      <c r="K6" s="8"/>
      <c r="L6" s="8"/>
      <c r="M6" s="8"/>
      <c r="N6" s="8"/>
      <c r="O6" s="8"/>
      <c r="P6" s="8"/>
      <c r="Q6" s="8"/>
      <c r="R6" s="8"/>
      <c r="S6" s="8"/>
      <c r="T6" s="8"/>
      <c r="U6" s="8"/>
      <c r="V6" s="8"/>
      <c r="W6" s="8"/>
      <c r="X6" s="8"/>
      <c r="Y6" s="8"/>
      <c r="Z6" s="8"/>
    </row>
    <row r="7" spans="1:26" ht="97.2" customHeight="1" x14ac:dyDescent="0.3">
      <c r="A7" s="8"/>
      <c r="B7" s="323" t="s">
        <v>787</v>
      </c>
      <c r="C7" s="324"/>
      <c r="D7" s="325"/>
      <c r="E7" s="8"/>
      <c r="F7" s="8"/>
      <c r="G7" s="8"/>
      <c r="H7" s="8"/>
      <c r="I7" s="8"/>
      <c r="J7" s="8"/>
      <c r="K7" s="8"/>
      <c r="L7" s="8"/>
      <c r="M7" s="8"/>
      <c r="N7" s="8"/>
      <c r="O7" s="8"/>
      <c r="P7" s="8"/>
      <c r="Q7" s="8"/>
      <c r="R7" s="8"/>
      <c r="S7" s="8"/>
      <c r="T7" s="8"/>
      <c r="U7" s="8"/>
      <c r="V7" s="8"/>
      <c r="W7" s="8"/>
      <c r="X7" s="8"/>
      <c r="Y7" s="8"/>
      <c r="Z7" s="8"/>
    </row>
    <row r="8" spans="1:26" ht="23.25" customHeight="1" x14ac:dyDescent="0.35">
      <c r="A8" s="8"/>
      <c r="B8" s="326" t="s">
        <v>72</v>
      </c>
      <c r="C8" s="327"/>
      <c r="D8" s="328"/>
      <c r="E8" s="8"/>
      <c r="F8" s="8"/>
      <c r="G8" s="8"/>
      <c r="H8" s="8"/>
      <c r="I8" s="8"/>
      <c r="J8" s="8"/>
      <c r="K8" s="8"/>
      <c r="L8" s="8"/>
      <c r="M8" s="8"/>
      <c r="N8" s="8"/>
      <c r="O8" s="8"/>
      <c r="P8" s="8"/>
      <c r="Q8" s="8"/>
      <c r="R8" s="8"/>
      <c r="S8" s="8"/>
      <c r="T8" s="8"/>
      <c r="U8" s="8"/>
      <c r="V8" s="8"/>
      <c r="W8" s="8"/>
      <c r="X8" s="8"/>
      <c r="Y8" s="8"/>
      <c r="Z8" s="8"/>
    </row>
    <row r="9" spans="1:26" s="3" customFormat="1" ht="19.95" customHeight="1" x14ac:dyDescent="0.3"/>
    <row r="10" spans="1:26" ht="30" customHeight="1" x14ac:dyDescent="0.3">
      <c r="A10" s="8"/>
      <c r="B10" s="317" t="s">
        <v>503</v>
      </c>
      <c r="C10" s="318"/>
      <c r="D10" s="319"/>
      <c r="E10" s="8"/>
      <c r="F10" s="8"/>
      <c r="G10" s="8"/>
      <c r="H10" s="8"/>
      <c r="I10" s="8"/>
      <c r="J10" s="8"/>
      <c r="K10" s="8"/>
      <c r="L10" s="8"/>
      <c r="M10" s="8"/>
      <c r="N10" s="8"/>
      <c r="O10" s="8"/>
      <c r="P10" s="8"/>
      <c r="Q10" s="8"/>
      <c r="R10" s="8"/>
      <c r="S10" s="8"/>
      <c r="T10" s="8"/>
      <c r="U10" s="8"/>
      <c r="V10" s="8"/>
      <c r="W10" s="8"/>
      <c r="X10" s="8"/>
      <c r="Y10" s="8"/>
      <c r="Z10" s="8"/>
    </row>
    <row r="11" spans="1:26" ht="57.6" customHeight="1" x14ac:dyDescent="0.3">
      <c r="A11" s="8"/>
      <c r="B11" s="323" t="s">
        <v>504</v>
      </c>
      <c r="C11" s="324"/>
      <c r="D11" s="325"/>
      <c r="E11" s="8"/>
      <c r="F11" s="8"/>
      <c r="G11" s="8"/>
      <c r="H11" s="8"/>
      <c r="I11" s="8"/>
      <c r="J11" s="8"/>
      <c r="K11" s="8"/>
      <c r="L11" s="8"/>
      <c r="M11" s="8"/>
      <c r="N11" s="8"/>
      <c r="O11" s="8"/>
      <c r="P11" s="8"/>
      <c r="Q11" s="8"/>
      <c r="R11" s="8"/>
      <c r="S11" s="8"/>
      <c r="T11" s="8"/>
      <c r="U11" s="8"/>
      <c r="V11" s="8"/>
      <c r="W11" s="8"/>
      <c r="X11" s="8"/>
      <c r="Y11" s="8"/>
      <c r="Z11" s="8"/>
    </row>
    <row r="12" spans="1:26" ht="9.75" customHeight="1" x14ac:dyDescent="0.3">
      <c r="A12" s="8"/>
      <c r="B12" s="9"/>
      <c r="C12" s="9"/>
      <c r="D12" s="9"/>
      <c r="E12" s="8"/>
      <c r="F12" s="8"/>
      <c r="G12" s="8"/>
      <c r="H12" s="8"/>
      <c r="I12" s="8"/>
      <c r="J12" s="8"/>
      <c r="K12" s="8"/>
      <c r="L12" s="8"/>
      <c r="M12" s="8"/>
      <c r="N12" s="8"/>
      <c r="O12" s="8"/>
      <c r="P12" s="8"/>
      <c r="Q12" s="8"/>
      <c r="R12" s="8"/>
      <c r="S12" s="8"/>
      <c r="T12" s="8"/>
      <c r="U12" s="8"/>
      <c r="V12" s="8"/>
      <c r="W12" s="8"/>
      <c r="X12" s="8"/>
      <c r="Y12" s="8"/>
      <c r="Z12" s="8"/>
    </row>
    <row r="13" spans="1:26" ht="30" customHeight="1" x14ac:dyDescent="0.3">
      <c r="A13" s="8"/>
      <c r="B13" s="317" t="s">
        <v>505</v>
      </c>
      <c r="C13" s="318"/>
      <c r="D13" s="319"/>
      <c r="E13" s="8"/>
      <c r="F13" s="8"/>
      <c r="G13" s="8"/>
      <c r="H13" s="8"/>
      <c r="I13" s="8"/>
      <c r="J13" s="8"/>
      <c r="K13" s="8"/>
      <c r="L13" s="8"/>
      <c r="M13" s="8"/>
      <c r="N13" s="8"/>
      <c r="O13" s="8"/>
      <c r="P13" s="8"/>
      <c r="Q13" s="8"/>
      <c r="R13" s="8"/>
      <c r="S13" s="8"/>
      <c r="T13" s="8"/>
      <c r="U13" s="8"/>
      <c r="V13" s="8"/>
      <c r="W13" s="8"/>
      <c r="X13" s="8"/>
      <c r="Y13" s="8"/>
      <c r="Z13" s="8"/>
    </row>
    <row r="14" spans="1:26" s="4" customFormat="1" ht="88.5" customHeight="1" x14ac:dyDescent="0.3">
      <c r="B14" s="305" t="s">
        <v>786</v>
      </c>
      <c r="C14" s="306"/>
      <c r="D14" s="307"/>
      <c r="E14" s="5"/>
      <c r="F14" s="6"/>
      <c r="G14" s="6"/>
      <c r="H14" s="3"/>
      <c r="I14" s="3"/>
      <c r="J14" s="3"/>
      <c r="K14" s="3"/>
      <c r="L14" s="3"/>
      <c r="M14" s="3"/>
      <c r="N14" s="7"/>
      <c r="O14" s="7"/>
    </row>
    <row r="15" spans="1:26" s="4" customFormat="1" ht="55.95" customHeight="1" x14ac:dyDescent="0.3">
      <c r="B15" s="308"/>
      <c r="C15" s="309"/>
      <c r="D15" s="310"/>
      <c r="E15" s="5"/>
      <c r="F15" s="6"/>
      <c r="G15" s="6"/>
      <c r="H15" s="3"/>
      <c r="I15" s="3"/>
      <c r="J15" s="3"/>
      <c r="K15" s="3"/>
      <c r="L15" s="3"/>
      <c r="M15" s="3"/>
      <c r="N15" s="7"/>
      <c r="O15" s="7"/>
    </row>
    <row r="16" spans="1:26" s="4" customFormat="1" ht="109.95" customHeight="1" x14ac:dyDescent="0.3">
      <c r="B16" s="311"/>
      <c r="C16" s="312"/>
      <c r="D16" s="313"/>
      <c r="E16" s="5"/>
      <c r="F16" s="6"/>
      <c r="G16" s="6"/>
      <c r="H16" s="3"/>
      <c r="I16" s="3"/>
      <c r="J16" s="3"/>
      <c r="K16" s="3"/>
      <c r="L16" s="3"/>
      <c r="M16" s="3"/>
      <c r="N16" s="7"/>
      <c r="O16" s="7"/>
    </row>
    <row r="17" spans="1:26" ht="30" customHeight="1" x14ac:dyDescent="0.3">
      <c r="A17" s="8"/>
      <c r="B17" s="9"/>
      <c r="C17" s="9"/>
      <c r="D17" s="9"/>
      <c r="E17" s="8"/>
      <c r="F17" s="8"/>
      <c r="G17" s="8"/>
      <c r="H17" s="8"/>
      <c r="I17" s="8"/>
      <c r="J17" s="8"/>
      <c r="K17" s="8"/>
      <c r="L17" s="8"/>
      <c r="M17" s="8"/>
      <c r="N17" s="8"/>
      <c r="O17" s="8"/>
      <c r="P17" s="8"/>
      <c r="Q17" s="8"/>
      <c r="R17" s="8"/>
      <c r="S17" s="8"/>
      <c r="T17" s="8"/>
      <c r="U17" s="8"/>
      <c r="V17" s="8"/>
      <c r="W17" s="8"/>
      <c r="X17" s="8"/>
      <c r="Y17" s="8"/>
      <c r="Z17" s="8"/>
    </row>
    <row r="18" spans="1:26" s="11" customFormat="1" ht="168" customHeight="1" x14ac:dyDescent="0.3">
      <c r="B18" s="298" t="s">
        <v>815</v>
      </c>
      <c r="C18" s="299"/>
      <c r="D18" s="300"/>
      <c r="E18" s="12"/>
      <c r="F18" s="13"/>
      <c r="G18" s="13"/>
      <c r="H18" s="13"/>
    </row>
    <row r="19" spans="1:26" ht="16.95" customHeight="1" x14ac:dyDescent="0.3">
      <c r="B19" s="301" t="s">
        <v>816</v>
      </c>
      <c r="C19" s="302"/>
      <c r="D19" s="302"/>
    </row>
    <row r="20" spans="1:26" ht="13.5" customHeight="1" x14ac:dyDescent="0.3"/>
    <row r="21" spans="1:26" ht="34.200000000000003" customHeight="1" x14ac:dyDescent="0.3"/>
    <row r="22" spans="1:26" ht="13.5" customHeight="1" x14ac:dyDescent="0.3">
      <c r="A22" s="14"/>
      <c r="B22" s="303"/>
      <c r="C22" s="304"/>
    </row>
    <row r="23" spans="1:26" ht="13.5" customHeight="1" x14ac:dyDescent="0.3"/>
    <row r="24" spans="1:26" ht="13.5" customHeight="1" x14ac:dyDescent="0.3"/>
    <row r="25" spans="1:26" ht="13.5" customHeight="1" x14ac:dyDescent="0.3"/>
    <row r="26" spans="1:26" ht="13.5" customHeight="1" x14ac:dyDescent="0.3"/>
    <row r="27" spans="1:26" ht="13.5" customHeight="1" x14ac:dyDescent="0.3"/>
    <row r="28" spans="1:26" ht="13.5" customHeight="1" x14ac:dyDescent="0.3"/>
    <row r="29" spans="1:26" ht="13.5" customHeight="1" x14ac:dyDescent="0.3"/>
    <row r="30" spans="1:26" ht="13.5" customHeight="1" x14ac:dyDescent="0.3"/>
    <row r="31" spans="1:26" ht="13.5" customHeight="1" x14ac:dyDescent="0.3"/>
    <row r="32" spans="1:26"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sheetData>
  <mergeCells count="13">
    <mergeCell ref="B18:D18"/>
    <mergeCell ref="B19:D19"/>
    <mergeCell ref="B22:C22"/>
    <mergeCell ref="B14:D16"/>
    <mergeCell ref="B2:D2"/>
    <mergeCell ref="B10:D10"/>
    <mergeCell ref="B3:D3"/>
    <mergeCell ref="B11:D11"/>
    <mergeCell ref="B13:D13"/>
    <mergeCell ref="B6:D6"/>
    <mergeCell ref="B7:D7"/>
    <mergeCell ref="B8:D8"/>
    <mergeCell ref="B4:D4"/>
  </mergeCells>
  <hyperlinks>
    <hyperlink ref="B8:D8" r:id="rId1" display="Comparison of Sustainability Frameworks" xr:uid="{A6DA6ECC-6646-4744-B13B-3AD8AD75F44A}"/>
    <hyperlink ref="B19" r:id="rId2" xr:uid="{86FA83C8-27F2-4A03-8600-4BA5B135FD46}"/>
    <hyperlink ref="B4:D4" r:id="rId3" display="Latest version of BSAT" xr:uid="{C0B0677C-AD6C-4BFF-9B0B-A58B394198A1}"/>
  </hyperlinks>
  <pageMargins left="0.25" right="0.25" top="0.75" bottom="0.75" header="0" footer="0"/>
  <pageSetup fitToHeight="0" orientation="landscape" r:id="rId4"/>
  <customProperties>
    <customPr name="SSC_SHEET_GUID" r:id="rId5"/>
  </customProperties>
  <drawing r:id="rId6"/>
  <picture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F8762-FAB4-4C47-9640-4BE57C19E251}">
  <sheetPr>
    <tabColor theme="6" tint="0.39997558519241921"/>
  </sheetPr>
  <dimension ref="A2:X980"/>
  <sheetViews>
    <sheetView showGridLines="0" zoomScaleNormal="100" workbookViewId="0">
      <selection activeCell="C2" sqref="C2:J2"/>
    </sheetView>
  </sheetViews>
  <sheetFormatPr defaultColWidth="13.6640625" defaultRowHeight="15" customHeight="1" x14ac:dyDescent="0.25"/>
  <cols>
    <col min="1" max="1" width="3.109375" style="198" customWidth="1"/>
    <col min="2" max="2" width="10.33203125" style="198" hidden="1" customWidth="1"/>
    <col min="3" max="3" width="11.109375" style="198" customWidth="1"/>
    <col min="4" max="5" width="20.44140625" style="198" customWidth="1"/>
    <col min="6" max="6" width="9.33203125" style="198" customWidth="1"/>
    <col min="7" max="7" width="26.88671875" style="198" customWidth="1"/>
    <col min="8" max="8" width="39.6640625" style="198" customWidth="1"/>
    <col min="9" max="9" width="19.5546875" style="198" customWidth="1"/>
    <col min="10" max="10" width="18.5546875" style="198" customWidth="1"/>
    <col min="11" max="13" width="11.109375" style="198" customWidth="1"/>
    <col min="14" max="14" width="15.6640625" style="198" customWidth="1"/>
    <col min="15" max="24" width="11.109375" style="198" customWidth="1"/>
    <col min="25" max="16384" width="13.6640625" style="198"/>
  </cols>
  <sheetData>
    <row r="2" spans="1:24" ht="45" customHeight="1" x14ac:dyDescent="0.25">
      <c r="A2" s="196"/>
      <c r="B2" s="196"/>
      <c r="C2" s="519" t="s">
        <v>741</v>
      </c>
      <c r="D2" s="520"/>
      <c r="E2" s="520"/>
      <c r="F2" s="520"/>
      <c r="G2" s="520"/>
      <c r="H2" s="520"/>
      <c r="I2" s="520"/>
      <c r="J2" s="521"/>
      <c r="K2" s="197"/>
      <c r="L2" s="197"/>
      <c r="M2" s="197"/>
      <c r="N2" s="197"/>
      <c r="O2" s="197"/>
      <c r="P2" s="197"/>
      <c r="Q2" s="197"/>
      <c r="R2" s="197"/>
      <c r="S2" s="197"/>
      <c r="T2" s="197"/>
      <c r="U2" s="197"/>
      <c r="V2" s="197"/>
      <c r="W2" s="197"/>
      <c r="X2" s="197"/>
    </row>
    <row r="3" spans="1:24" s="201" customFormat="1" ht="114" customHeight="1" x14ac:dyDescent="0.25">
      <c r="A3" s="199"/>
      <c r="B3" s="199"/>
      <c r="C3" s="522" t="s">
        <v>829</v>
      </c>
      <c r="D3" s="522"/>
      <c r="E3" s="522"/>
      <c r="F3" s="522"/>
      <c r="G3" s="522"/>
      <c r="H3" s="522"/>
      <c r="I3" s="522"/>
      <c r="J3" s="522"/>
      <c r="K3" s="200"/>
      <c r="L3" s="200"/>
      <c r="M3" s="200"/>
      <c r="N3" s="200"/>
      <c r="O3" s="200"/>
      <c r="P3" s="200"/>
      <c r="Q3" s="200"/>
      <c r="R3" s="200"/>
      <c r="S3" s="200"/>
      <c r="T3" s="200"/>
      <c r="U3" s="200"/>
      <c r="V3" s="200"/>
      <c r="W3" s="200"/>
      <c r="X3" s="200"/>
    </row>
    <row r="4" spans="1:24" s="201" customFormat="1" ht="95.4" customHeight="1" x14ac:dyDescent="0.25">
      <c r="A4" s="199"/>
      <c r="B4" s="199"/>
      <c r="C4" s="522"/>
      <c r="D4" s="522"/>
      <c r="E4" s="522"/>
      <c r="F4" s="522"/>
      <c r="G4" s="522"/>
      <c r="H4" s="522"/>
      <c r="I4" s="522"/>
      <c r="J4" s="522"/>
      <c r="K4" s="200"/>
      <c r="L4" s="200"/>
      <c r="M4" s="200"/>
      <c r="N4" s="200"/>
      <c r="O4" s="200"/>
      <c r="P4" s="200"/>
      <c r="Q4" s="200"/>
      <c r="R4" s="200"/>
      <c r="S4" s="200"/>
      <c r="T4" s="200"/>
      <c r="U4" s="200"/>
      <c r="V4" s="200"/>
      <c r="W4" s="200"/>
      <c r="X4" s="200"/>
    </row>
    <row r="5" spans="1:24" ht="12.45" customHeight="1" x14ac:dyDescent="0.25">
      <c r="A5" s="197"/>
      <c r="B5" s="197"/>
      <c r="C5" s="197"/>
      <c r="D5" s="197"/>
      <c r="E5" s="197"/>
      <c r="F5" s="197"/>
      <c r="G5" s="197"/>
      <c r="H5" s="202"/>
      <c r="I5" s="202"/>
      <c r="J5" s="197"/>
      <c r="K5" s="197"/>
      <c r="L5" s="197"/>
      <c r="M5" s="197"/>
      <c r="N5" s="197"/>
      <c r="O5" s="197"/>
      <c r="P5" s="197"/>
      <c r="Q5" s="197"/>
      <c r="R5" s="197"/>
      <c r="S5" s="197"/>
      <c r="T5" s="197"/>
      <c r="U5" s="197"/>
      <c r="V5" s="197"/>
      <c r="W5" s="197"/>
      <c r="X5" s="197"/>
    </row>
    <row r="6" spans="1:24" ht="91.8" customHeight="1" x14ac:dyDescent="0.25">
      <c r="A6" s="203"/>
      <c r="B6" s="203" t="b">
        <v>1</v>
      </c>
      <c r="C6" s="531" t="s">
        <v>828</v>
      </c>
      <c r="D6" s="532"/>
      <c r="E6" s="532"/>
      <c r="F6" s="532"/>
      <c r="G6" s="532"/>
      <c r="H6" s="532"/>
      <c r="I6" s="532"/>
      <c r="J6" s="533"/>
    </row>
    <row r="7" spans="1:24" ht="49.5" customHeight="1" x14ac:dyDescent="0.25">
      <c r="A7" s="196"/>
      <c r="B7" s="196" t="b">
        <v>0</v>
      </c>
      <c r="C7" s="204"/>
      <c r="D7" s="534" t="s">
        <v>825</v>
      </c>
      <c r="E7" s="535"/>
      <c r="F7" s="535"/>
      <c r="G7" s="535"/>
      <c r="H7" s="535"/>
      <c r="I7" s="535"/>
      <c r="J7" s="536"/>
      <c r="K7" s="197"/>
      <c r="L7" s="197"/>
      <c r="M7" s="197"/>
      <c r="N7" s="197"/>
      <c r="O7" s="197"/>
      <c r="P7" s="197"/>
      <c r="Q7" s="197"/>
      <c r="R7" s="197"/>
      <c r="S7" s="197"/>
      <c r="T7" s="197"/>
      <c r="U7" s="197"/>
      <c r="V7" s="197"/>
      <c r="W7" s="197"/>
      <c r="X7" s="197"/>
    </row>
    <row r="8" spans="1:24" ht="49.5" customHeight="1" thickBot="1" x14ac:dyDescent="0.3">
      <c r="A8" s="196"/>
      <c r="B8" s="196" t="b">
        <v>0</v>
      </c>
      <c r="C8" s="291"/>
      <c r="D8" s="537" t="s">
        <v>826</v>
      </c>
      <c r="E8" s="538"/>
      <c r="F8" s="538"/>
      <c r="G8" s="538"/>
      <c r="H8" s="538"/>
      <c r="I8" s="538"/>
      <c r="J8" s="539"/>
      <c r="K8" s="197"/>
      <c r="L8" s="197"/>
      <c r="M8" s="197"/>
      <c r="N8" s="197"/>
      <c r="O8" s="197"/>
      <c r="P8" s="197"/>
      <c r="Q8" s="197"/>
      <c r="R8" s="197"/>
      <c r="S8" s="197"/>
      <c r="T8" s="197"/>
      <c r="U8" s="197"/>
      <c r="V8" s="197"/>
      <c r="W8" s="197"/>
      <c r="X8" s="197"/>
    </row>
    <row r="9" spans="1:24" s="201" customFormat="1" ht="30" customHeight="1" x14ac:dyDescent="0.25">
      <c r="A9" s="199"/>
      <c r="B9" s="199" t="b">
        <v>1</v>
      </c>
      <c r="C9" s="290"/>
      <c r="D9" s="528" t="s">
        <v>688</v>
      </c>
      <c r="E9" s="529"/>
      <c r="F9" s="529"/>
      <c r="G9" s="529"/>
      <c r="H9" s="529"/>
      <c r="I9" s="529"/>
      <c r="J9" s="530"/>
      <c r="K9" s="200"/>
      <c r="L9" s="200"/>
      <c r="M9" s="200"/>
      <c r="N9" s="200"/>
      <c r="O9" s="200"/>
      <c r="P9" s="200"/>
      <c r="Q9" s="200"/>
      <c r="R9" s="200"/>
      <c r="S9" s="200"/>
      <c r="T9" s="200"/>
      <c r="U9" s="200"/>
      <c r="V9" s="200"/>
      <c r="W9" s="200"/>
      <c r="X9" s="200"/>
    </row>
    <row r="10" spans="1:24" s="201" customFormat="1" ht="30" customHeight="1" x14ac:dyDescent="0.25">
      <c r="A10" s="199"/>
      <c r="B10" s="199" t="b">
        <v>1</v>
      </c>
      <c r="C10" s="205"/>
      <c r="D10" s="509" t="s">
        <v>712</v>
      </c>
      <c r="E10" s="510"/>
      <c r="F10" s="510"/>
      <c r="G10" s="510"/>
      <c r="H10" s="510"/>
      <c r="I10" s="510"/>
      <c r="J10" s="511"/>
      <c r="K10" s="200"/>
      <c r="L10" s="200"/>
      <c r="M10" s="200"/>
      <c r="N10" s="200"/>
      <c r="O10" s="200"/>
      <c r="P10" s="200"/>
      <c r="Q10" s="200"/>
      <c r="R10" s="200"/>
      <c r="S10" s="200"/>
      <c r="T10" s="200"/>
      <c r="U10" s="200"/>
      <c r="V10" s="200"/>
      <c r="W10" s="200"/>
      <c r="X10" s="200"/>
    </row>
    <row r="11" spans="1:24" s="201" customFormat="1" ht="30" customHeight="1" x14ac:dyDescent="0.25">
      <c r="A11" s="199"/>
      <c r="B11" s="199" t="b">
        <v>1</v>
      </c>
      <c r="C11" s="205"/>
      <c r="D11" s="509" t="s">
        <v>693</v>
      </c>
      <c r="E11" s="510"/>
      <c r="F11" s="510"/>
      <c r="G11" s="510"/>
      <c r="H11" s="510"/>
      <c r="I11" s="510"/>
      <c r="J11" s="511"/>
      <c r="K11" s="200"/>
      <c r="L11" s="200"/>
      <c r="M11" s="200"/>
      <c r="N11" s="200"/>
      <c r="O11" s="200"/>
      <c r="P11" s="200"/>
      <c r="Q11" s="200"/>
      <c r="R11" s="200"/>
      <c r="S11" s="200"/>
      <c r="T11" s="200"/>
      <c r="U11" s="200"/>
      <c r="V11" s="200"/>
      <c r="W11" s="200"/>
      <c r="X11" s="200"/>
    </row>
    <row r="12" spans="1:24" s="201" customFormat="1" ht="30" customHeight="1" x14ac:dyDescent="0.25">
      <c r="A12" s="199"/>
      <c r="B12" s="199" t="b">
        <v>1</v>
      </c>
      <c r="C12" s="205"/>
      <c r="D12" s="509" t="s">
        <v>703</v>
      </c>
      <c r="E12" s="510"/>
      <c r="F12" s="510"/>
      <c r="G12" s="510"/>
      <c r="H12" s="510"/>
      <c r="I12" s="510"/>
      <c r="J12" s="511"/>
      <c r="K12" s="200"/>
      <c r="L12" s="200"/>
      <c r="M12" s="200"/>
      <c r="N12" s="200"/>
      <c r="O12" s="200"/>
      <c r="P12" s="200"/>
      <c r="Q12" s="200"/>
      <c r="R12" s="200"/>
      <c r="S12" s="200"/>
      <c r="T12" s="200"/>
      <c r="U12" s="200"/>
      <c r="V12" s="200"/>
      <c r="W12" s="200"/>
      <c r="X12" s="200"/>
    </row>
    <row r="13" spans="1:24" s="201" customFormat="1" ht="30" customHeight="1" x14ac:dyDescent="0.25">
      <c r="A13" s="199"/>
      <c r="B13" s="199" t="b">
        <v>1</v>
      </c>
      <c r="C13" s="205"/>
      <c r="D13" s="512" t="s">
        <v>713</v>
      </c>
      <c r="E13" s="510"/>
      <c r="F13" s="510"/>
      <c r="G13" s="510"/>
      <c r="H13" s="510"/>
      <c r="I13" s="510"/>
      <c r="J13" s="511"/>
      <c r="K13" s="200"/>
      <c r="L13" s="200"/>
      <c r="M13" s="200"/>
      <c r="N13" s="200"/>
      <c r="O13" s="200"/>
      <c r="P13" s="200"/>
      <c r="Q13" s="200"/>
      <c r="R13" s="200"/>
      <c r="S13" s="200"/>
      <c r="T13" s="200"/>
      <c r="U13" s="200"/>
      <c r="V13" s="200"/>
      <c r="W13" s="200"/>
      <c r="X13" s="200"/>
    </row>
    <row r="14" spans="1:24" s="201" customFormat="1" ht="30" customHeight="1" x14ac:dyDescent="0.25">
      <c r="A14" s="199"/>
      <c r="B14" s="199" t="b">
        <v>1</v>
      </c>
      <c r="C14" s="205"/>
      <c r="D14" s="509" t="s">
        <v>692</v>
      </c>
      <c r="E14" s="510"/>
      <c r="F14" s="510"/>
      <c r="G14" s="510"/>
      <c r="H14" s="510"/>
      <c r="I14" s="510"/>
      <c r="J14" s="511"/>
      <c r="K14" s="200"/>
      <c r="L14" s="200"/>
      <c r="M14" s="200"/>
      <c r="N14" s="200"/>
      <c r="O14" s="200"/>
      <c r="P14" s="200"/>
      <c r="Q14" s="200"/>
      <c r="R14" s="200"/>
      <c r="S14" s="200"/>
      <c r="T14" s="200"/>
      <c r="U14" s="200"/>
      <c r="V14" s="200"/>
      <c r="W14" s="200"/>
      <c r="X14" s="200"/>
    </row>
    <row r="15" spans="1:24" s="201" customFormat="1" ht="30" customHeight="1" x14ac:dyDescent="0.25">
      <c r="A15" s="199"/>
      <c r="B15" s="199" t="b">
        <v>0</v>
      </c>
      <c r="C15" s="205"/>
      <c r="D15" s="509" t="s">
        <v>702</v>
      </c>
      <c r="E15" s="510"/>
      <c r="F15" s="510"/>
      <c r="G15" s="510"/>
      <c r="H15" s="510"/>
      <c r="I15" s="510"/>
      <c r="J15" s="511"/>
      <c r="K15" s="200"/>
      <c r="L15" s="200"/>
      <c r="M15" s="200"/>
      <c r="N15" s="200"/>
      <c r="O15" s="200"/>
      <c r="P15" s="200"/>
      <c r="Q15" s="200"/>
      <c r="R15" s="200"/>
      <c r="S15" s="200"/>
      <c r="T15" s="200"/>
      <c r="U15" s="200"/>
      <c r="V15" s="200"/>
      <c r="W15" s="200"/>
      <c r="X15" s="200"/>
    </row>
    <row r="16" spans="1:24" s="201" customFormat="1" ht="30" customHeight="1" x14ac:dyDescent="0.25">
      <c r="A16" s="199"/>
      <c r="B16" s="199" t="b">
        <v>1</v>
      </c>
      <c r="C16" s="205"/>
      <c r="D16" s="509" t="s">
        <v>817</v>
      </c>
      <c r="E16" s="510"/>
      <c r="F16" s="510"/>
      <c r="G16" s="510"/>
      <c r="H16" s="510"/>
      <c r="I16" s="510"/>
      <c r="J16" s="511"/>
      <c r="K16" s="200"/>
      <c r="L16" s="200"/>
      <c r="M16" s="200"/>
      <c r="N16" s="200"/>
      <c r="O16" s="200"/>
      <c r="P16" s="200"/>
      <c r="Q16" s="200"/>
      <c r="R16" s="200"/>
      <c r="S16" s="200"/>
      <c r="T16" s="200"/>
      <c r="U16" s="200"/>
      <c r="V16" s="200"/>
      <c r="W16" s="200"/>
      <c r="X16" s="200"/>
    </row>
    <row r="17" spans="1:24" s="201" customFormat="1" ht="30" customHeight="1" x14ac:dyDescent="0.25">
      <c r="A17" s="199"/>
      <c r="B17" s="199" t="b">
        <v>0</v>
      </c>
      <c r="C17" s="205"/>
      <c r="D17" s="512" t="s">
        <v>714</v>
      </c>
      <c r="E17" s="510"/>
      <c r="F17" s="510"/>
      <c r="G17" s="510"/>
      <c r="H17" s="510"/>
      <c r="I17" s="510"/>
      <c r="J17" s="511"/>
      <c r="K17" s="200"/>
      <c r="L17" s="200"/>
      <c r="M17" s="200"/>
      <c r="N17" s="200"/>
      <c r="O17" s="200"/>
      <c r="P17" s="200"/>
      <c r="Q17" s="200"/>
      <c r="R17" s="200"/>
      <c r="S17" s="200"/>
      <c r="T17" s="200"/>
      <c r="U17" s="200"/>
      <c r="V17" s="200"/>
      <c r="W17" s="200"/>
      <c r="X17" s="200"/>
    </row>
    <row r="18" spans="1:24" s="201" customFormat="1" ht="30" customHeight="1" x14ac:dyDescent="0.25">
      <c r="A18" s="199"/>
      <c r="B18" s="199" t="b">
        <v>1</v>
      </c>
      <c r="C18" s="205"/>
      <c r="D18" s="509" t="s">
        <v>694</v>
      </c>
      <c r="E18" s="510"/>
      <c r="F18" s="510"/>
      <c r="G18" s="510"/>
      <c r="H18" s="510"/>
      <c r="I18" s="510"/>
      <c r="J18" s="511"/>
      <c r="K18" s="200"/>
      <c r="L18" s="200"/>
      <c r="M18" s="200"/>
      <c r="N18" s="200"/>
      <c r="O18" s="200"/>
      <c r="P18" s="200"/>
      <c r="Q18" s="200"/>
      <c r="R18" s="200"/>
      <c r="S18" s="200"/>
      <c r="T18" s="200"/>
      <c r="U18" s="200"/>
      <c r="V18" s="200"/>
      <c r="W18" s="200"/>
      <c r="X18" s="200"/>
    </row>
    <row r="19" spans="1:24" ht="30" customHeight="1" x14ac:dyDescent="0.25">
      <c r="A19" s="196"/>
      <c r="B19" s="196" t="b">
        <v>0</v>
      </c>
      <c r="C19" s="204"/>
      <c r="D19" s="509" t="s">
        <v>691</v>
      </c>
      <c r="E19" s="510"/>
      <c r="F19" s="510"/>
      <c r="G19" s="510"/>
      <c r="H19" s="510"/>
      <c r="I19" s="510"/>
      <c r="J19" s="511"/>
      <c r="K19" s="197"/>
      <c r="L19" s="197"/>
      <c r="M19" s="197"/>
      <c r="N19" s="197"/>
      <c r="O19" s="197"/>
      <c r="P19" s="197"/>
      <c r="Q19" s="197"/>
      <c r="R19" s="197"/>
      <c r="S19" s="197"/>
      <c r="T19" s="197"/>
      <c r="U19" s="197"/>
      <c r="V19" s="197"/>
      <c r="W19" s="197"/>
      <c r="X19" s="197"/>
    </row>
    <row r="20" spans="1:24" ht="30" customHeight="1" x14ac:dyDescent="0.25">
      <c r="A20" s="196"/>
      <c r="B20" s="196" t="b">
        <v>1</v>
      </c>
      <c r="C20" s="206"/>
      <c r="D20" s="525" t="s">
        <v>690</v>
      </c>
      <c r="E20" s="526"/>
      <c r="F20" s="526"/>
      <c r="G20" s="526"/>
      <c r="H20" s="526"/>
      <c r="I20" s="526"/>
      <c r="J20" s="527"/>
      <c r="K20" s="197"/>
      <c r="L20" s="197"/>
      <c r="M20" s="197"/>
      <c r="N20" s="197"/>
      <c r="O20" s="197"/>
      <c r="P20" s="197"/>
      <c r="Q20" s="197"/>
      <c r="R20" s="197"/>
      <c r="S20" s="197"/>
      <c r="T20" s="197"/>
      <c r="U20" s="197"/>
      <c r="V20" s="197"/>
      <c r="W20" s="197"/>
      <c r="X20" s="197"/>
    </row>
    <row r="21" spans="1:24" ht="30" customHeight="1" x14ac:dyDescent="0.25">
      <c r="A21" s="196"/>
      <c r="B21" s="196"/>
      <c r="C21" s="207">
        <f>IF(B7=TRUE,1,IF(B8=TRUE,0,COUNTIF(B9:B20,TRUE)/12))</f>
        <v>0.75</v>
      </c>
      <c r="D21" s="504" t="s">
        <v>827</v>
      </c>
      <c r="E21" s="505"/>
      <c r="F21" s="505"/>
      <c r="G21" s="505"/>
      <c r="H21" s="505"/>
      <c r="I21" s="505"/>
      <c r="J21" s="506"/>
      <c r="K21" s="197"/>
      <c r="L21" s="197"/>
      <c r="M21" s="197"/>
      <c r="N21" s="197"/>
      <c r="O21" s="197"/>
      <c r="P21" s="197"/>
      <c r="Q21" s="197"/>
      <c r="R21" s="197"/>
      <c r="S21" s="197"/>
      <c r="T21" s="197"/>
      <c r="U21" s="197"/>
      <c r="V21" s="197"/>
      <c r="W21" s="197"/>
      <c r="X21" s="197"/>
    </row>
    <row r="22" spans="1:24" s="11" customFormat="1" ht="34.200000000000003" customHeight="1" x14ac:dyDescent="0.3">
      <c r="A22" s="29"/>
      <c r="B22" s="29"/>
      <c r="C22" s="513" t="s">
        <v>754</v>
      </c>
      <c r="D22" s="514"/>
      <c r="E22" s="514"/>
      <c r="F22" s="514"/>
      <c r="G22" s="514"/>
      <c r="H22" s="514"/>
      <c r="I22" s="514"/>
      <c r="J22" s="515"/>
      <c r="K22" s="243"/>
    </row>
    <row r="23" spans="1:24" s="11" customFormat="1" ht="52.2" customHeight="1" x14ac:dyDescent="0.3">
      <c r="A23" s="29"/>
      <c r="B23" s="29"/>
      <c r="C23" s="516" t="s">
        <v>755</v>
      </c>
      <c r="D23" s="517"/>
      <c r="E23" s="517"/>
      <c r="F23" s="517"/>
      <c r="G23" s="517"/>
      <c r="H23" s="517"/>
      <c r="I23" s="517"/>
      <c r="J23" s="518"/>
      <c r="K23" s="244"/>
    </row>
    <row r="24" spans="1:24" ht="12" customHeight="1" x14ac:dyDescent="0.25">
      <c r="A24" s="197"/>
      <c r="B24" s="197"/>
      <c r="C24" s="197"/>
      <c r="D24" s="197"/>
      <c r="E24" s="197"/>
      <c r="F24" s="197"/>
      <c r="G24" s="197"/>
      <c r="H24" s="202"/>
      <c r="I24" s="202"/>
      <c r="J24" s="197"/>
      <c r="K24" s="197"/>
      <c r="L24" s="197"/>
      <c r="M24" s="197"/>
      <c r="N24" s="197"/>
      <c r="O24" s="197"/>
      <c r="P24" s="197"/>
      <c r="Q24" s="197"/>
      <c r="R24" s="197"/>
      <c r="S24" s="197"/>
      <c r="T24" s="197"/>
      <c r="U24" s="197"/>
      <c r="V24" s="197"/>
      <c r="W24" s="197"/>
      <c r="X24" s="197"/>
    </row>
    <row r="25" spans="1:24" ht="27" customHeight="1" x14ac:dyDescent="0.25">
      <c r="A25" s="196"/>
      <c r="B25" s="196"/>
      <c r="C25" s="523" t="s">
        <v>487</v>
      </c>
      <c r="D25" s="524"/>
      <c r="E25" s="524"/>
      <c r="F25" s="524"/>
      <c r="G25" s="524"/>
      <c r="H25" s="524"/>
      <c r="I25" s="524"/>
      <c r="J25" s="524"/>
      <c r="K25" s="197"/>
      <c r="L25" s="197"/>
      <c r="M25" s="197"/>
      <c r="N25" s="197"/>
      <c r="O25" s="197"/>
      <c r="P25" s="197"/>
      <c r="Q25" s="197"/>
      <c r="R25" s="197"/>
      <c r="S25" s="197"/>
      <c r="T25" s="197"/>
      <c r="U25" s="197"/>
      <c r="V25" s="197"/>
      <c r="W25" s="197"/>
      <c r="X25" s="197"/>
    </row>
    <row r="26" spans="1:24" s="197" customFormat="1" ht="25.2" customHeight="1" x14ac:dyDescent="0.25">
      <c r="C26" s="507" t="s">
        <v>689</v>
      </c>
      <c r="D26" s="508"/>
      <c r="E26" s="508"/>
      <c r="F26" s="508"/>
      <c r="G26" s="508"/>
      <c r="H26" s="508"/>
      <c r="I26" s="508"/>
      <c r="J26" s="508"/>
    </row>
    <row r="27" spans="1:24" s="197" customFormat="1" ht="25.2" customHeight="1" x14ac:dyDescent="0.25">
      <c r="C27" s="507" t="s">
        <v>704</v>
      </c>
      <c r="D27" s="508"/>
      <c r="E27" s="508"/>
      <c r="F27" s="508"/>
      <c r="G27" s="508"/>
      <c r="H27" s="508"/>
      <c r="I27" s="508"/>
      <c r="J27" s="508"/>
    </row>
    <row r="28" spans="1:24" ht="25.2" customHeight="1" x14ac:dyDescent="0.25">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row>
    <row r="29" spans="1:24" ht="25.2" customHeight="1" x14ac:dyDescent="0.25">
      <c r="A29" s="197"/>
      <c r="B29" s="197"/>
      <c r="C29" s="197"/>
      <c r="D29" s="197"/>
      <c r="E29" s="197"/>
      <c r="F29" s="197"/>
      <c r="G29" s="197"/>
      <c r="H29" s="197"/>
      <c r="I29" s="197"/>
      <c r="J29" s="197"/>
      <c r="K29" s="197"/>
      <c r="L29" s="197"/>
      <c r="M29" s="197"/>
      <c r="N29" s="197"/>
      <c r="O29" s="197"/>
      <c r="P29" s="197"/>
      <c r="Q29" s="197"/>
      <c r="R29" s="197"/>
      <c r="S29" s="197"/>
      <c r="T29" s="197"/>
      <c r="U29" s="197"/>
      <c r="V29" s="197"/>
      <c r="W29" s="197"/>
      <c r="X29" s="197"/>
    </row>
    <row r="30" spans="1:24" x14ac:dyDescent="0.25">
      <c r="A30" s="197"/>
      <c r="B30" s="197"/>
      <c r="C30" s="197"/>
      <c r="D30" s="197"/>
      <c r="E30" s="197"/>
      <c r="F30" s="197"/>
      <c r="G30" s="197"/>
      <c r="H30" s="197"/>
      <c r="I30" s="197"/>
      <c r="J30" s="197"/>
      <c r="K30" s="197"/>
      <c r="L30" s="197"/>
      <c r="M30" s="197"/>
      <c r="N30" s="197"/>
      <c r="O30" s="197"/>
      <c r="P30" s="197"/>
      <c r="Q30" s="197"/>
      <c r="R30" s="197"/>
      <c r="S30" s="197"/>
      <c r="T30" s="197"/>
      <c r="U30" s="197"/>
      <c r="V30" s="197"/>
      <c r="W30" s="197"/>
      <c r="X30" s="197"/>
    </row>
    <row r="31" spans="1:24" x14ac:dyDescent="0.25">
      <c r="A31" s="197"/>
      <c r="B31" s="197"/>
      <c r="C31" s="197"/>
      <c r="D31" s="197"/>
      <c r="E31" s="197"/>
      <c r="F31" s="197"/>
      <c r="G31" s="197"/>
      <c r="H31" s="197"/>
      <c r="I31" s="197"/>
      <c r="J31" s="197"/>
      <c r="K31" s="197"/>
      <c r="L31" s="197"/>
      <c r="M31" s="197"/>
      <c r="N31" s="197"/>
      <c r="O31" s="197"/>
      <c r="P31" s="197"/>
      <c r="Q31" s="197"/>
      <c r="R31" s="197"/>
      <c r="S31" s="197"/>
      <c r="T31" s="197"/>
      <c r="U31" s="197"/>
      <c r="V31" s="197"/>
      <c r="W31" s="197"/>
      <c r="X31" s="197"/>
    </row>
    <row r="32" spans="1:24" x14ac:dyDescent="0.25">
      <c r="A32" s="197"/>
      <c r="B32" s="197"/>
      <c r="C32" s="197"/>
      <c r="D32" s="197"/>
      <c r="E32" s="197"/>
      <c r="F32" s="197"/>
      <c r="G32" s="197"/>
      <c r="H32" s="197"/>
      <c r="I32" s="197"/>
      <c r="J32" s="197"/>
      <c r="K32" s="197"/>
      <c r="L32" s="197"/>
      <c r="M32" s="197"/>
      <c r="N32" s="197"/>
      <c r="O32" s="197"/>
      <c r="P32" s="197"/>
      <c r="Q32" s="197"/>
      <c r="R32" s="197"/>
      <c r="S32" s="197"/>
      <c r="T32" s="197"/>
      <c r="U32" s="197"/>
      <c r="V32" s="197"/>
      <c r="W32" s="197"/>
      <c r="X32" s="197"/>
    </row>
    <row r="33" spans="1:24" x14ac:dyDescent="0.25">
      <c r="A33" s="197"/>
      <c r="B33" s="197"/>
      <c r="C33" s="197"/>
      <c r="D33" s="197"/>
      <c r="E33" s="197"/>
      <c r="F33" s="197"/>
      <c r="G33" s="197"/>
      <c r="H33" s="197"/>
      <c r="I33" s="197"/>
      <c r="J33" s="197"/>
      <c r="K33" s="197"/>
      <c r="L33" s="197"/>
      <c r="M33" s="197"/>
      <c r="N33" s="197"/>
      <c r="O33" s="197"/>
      <c r="P33" s="197"/>
      <c r="Q33" s="197"/>
      <c r="R33" s="197"/>
      <c r="S33" s="197"/>
      <c r="T33" s="197"/>
      <c r="U33" s="197"/>
      <c r="V33" s="197"/>
      <c r="W33" s="197"/>
      <c r="X33" s="197"/>
    </row>
    <row r="34" spans="1:24" x14ac:dyDescent="0.25">
      <c r="A34" s="197"/>
      <c r="B34" s="197"/>
      <c r="C34" s="197"/>
      <c r="D34" s="197"/>
      <c r="E34" s="197"/>
      <c r="F34" s="197"/>
      <c r="G34" s="197"/>
      <c r="H34" s="197"/>
      <c r="I34" s="197"/>
      <c r="J34" s="197"/>
      <c r="K34" s="197"/>
      <c r="L34" s="197"/>
      <c r="M34" s="197"/>
      <c r="N34" s="197"/>
      <c r="O34" s="197"/>
      <c r="P34" s="197"/>
      <c r="Q34" s="197"/>
      <c r="R34" s="197"/>
      <c r="S34" s="197"/>
      <c r="T34" s="197"/>
      <c r="U34" s="197"/>
      <c r="V34" s="197"/>
      <c r="W34" s="197"/>
      <c r="X34" s="197"/>
    </row>
    <row r="35" spans="1:24" x14ac:dyDescent="0.25">
      <c r="A35" s="197"/>
      <c r="B35" s="197"/>
      <c r="C35" s="197"/>
      <c r="D35" s="197"/>
      <c r="E35" s="197"/>
      <c r="F35" s="197"/>
      <c r="G35" s="197"/>
      <c r="H35" s="197"/>
      <c r="I35" s="197"/>
      <c r="J35" s="197"/>
      <c r="K35" s="197"/>
      <c r="L35" s="197"/>
      <c r="M35" s="197"/>
      <c r="N35" s="197"/>
      <c r="O35" s="197"/>
      <c r="P35" s="197"/>
      <c r="Q35" s="197"/>
      <c r="R35" s="197"/>
      <c r="S35" s="197"/>
      <c r="T35" s="197"/>
      <c r="U35" s="197"/>
      <c r="V35" s="197"/>
      <c r="W35" s="197"/>
      <c r="X35" s="197"/>
    </row>
    <row r="36" spans="1:24" x14ac:dyDescent="0.25">
      <c r="A36" s="197"/>
      <c r="B36" s="197"/>
      <c r="C36" s="197"/>
      <c r="D36" s="197"/>
      <c r="E36" s="197"/>
      <c r="F36" s="197"/>
      <c r="G36" s="197"/>
      <c r="H36" s="197"/>
      <c r="I36" s="197"/>
      <c r="J36" s="197"/>
      <c r="K36" s="197"/>
      <c r="L36" s="197"/>
      <c r="M36" s="197"/>
      <c r="N36" s="197"/>
      <c r="O36" s="197"/>
      <c r="P36" s="197"/>
      <c r="Q36" s="197"/>
      <c r="R36" s="197"/>
      <c r="S36" s="197"/>
      <c r="T36" s="197"/>
      <c r="U36" s="197"/>
      <c r="V36" s="197"/>
      <c r="W36" s="197"/>
      <c r="X36" s="197"/>
    </row>
    <row r="37" spans="1:24" x14ac:dyDescent="0.25">
      <c r="A37" s="197"/>
      <c r="B37" s="197"/>
      <c r="C37" s="197"/>
      <c r="D37" s="197"/>
      <c r="E37" s="197"/>
      <c r="F37" s="197"/>
      <c r="G37" s="197"/>
      <c r="H37" s="197"/>
      <c r="I37" s="197"/>
      <c r="J37" s="197"/>
      <c r="K37" s="197"/>
      <c r="L37" s="197"/>
      <c r="M37" s="197"/>
      <c r="N37" s="197"/>
      <c r="O37" s="197"/>
      <c r="P37" s="197"/>
      <c r="Q37" s="197"/>
      <c r="R37" s="197"/>
      <c r="S37" s="197"/>
      <c r="T37" s="197"/>
      <c r="U37" s="197"/>
      <c r="V37" s="197"/>
      <c r="W37" s="197"/>
      <c r="X37" s="197"/>
    </row>
    <row r="38" spans="1:24" x14ac:dyDescent="0.25">
      <c r="A38" s="197"/>
      <c r="B38" s="197"/>
      <c r="C38" s="197"/>
      <c r="D38" s="197"/>
      <c r="E38" s="197"/>
      <c r="F38" s="197"/>
      <c r="G38" s="197"/>
      <c r="H38" s="197"/>
      <c r="I38" s="197"/>
      <c r="J38" s="197"/>
      <c r="K38" s="197"/>
      <c r="L38" s="197"/>
      <c r="M38" s="197"/>
      <c r="N38" s="197"/>
      <c r="O38" s="197"/>
      <c r="P38" s="197"/>
      <c r="Q38" s="197"/>
      <c r="R38" s="197"/>
      <c r="S38" s="197"/>
      <c r="T38" s="197"/>
      <c r="U38" s="197"/>
      <c r="V38" s="197"/>
      <c r="W38" s="197"/>
      <c r="X38" s="197"/>
    </row>
    <row r="39" spans="1:24" x14ac:dyDescent="0.25">
      <c r="A39" s="197"/>
      <c r="B39" s="197"/>
      <c r="C39" s="197"/>
      <c r="D39" s="197"/>
      <c r="E39" s="197"/>
      <c r="F39" s="197"/>
      <c r="G39" s="197"/>
      <c r="H39" s="197"/>
      <c r="I39" s="197"/>
      <c r="J39" s="197"/>
      <c r="K39" s="197"/>
      <c r="L39" s="197"/>
      <c r="M39" s="197"/>
      <c r="N39" s="197"/>
      <c r="O39" s="197"/>
      <c r="P39" s="197"/>
      <c r="Q39" s="197"/>
      <c r="R39" s="197"/>
      <c r="S39" s="197"/>
      <c r="T39" s="197"/>
      <c r="U39" s="197"/>
      <c r="V39" s="197"/>
      <c r="W39" s="197"/>
      <c r="X39" s="197"/>
    </row>
    <row r="40" spans="1:24" x14ac:dyDescent="0.25">
      <c r="A40" s="197"/>
      <c r="B40" s="197"/>
      <c r="C40" s="197"/>
      <c r="D40" s="197"/>
      <c r="E40" s="197"/>
      <c r="F40" s="197"/>
      <c r="G40" s="197"/>
      <c r="H40" s="197"/>
      <c r="I40" s="197"/>
      <c r="J40" s="197"/>
      <c r="K40" s="197"/>
      <c r="L40" s="197"/>
      <c r="M40" s="197"/>
      <c r="N40" s="197"/>
      <c r="O40" s="197"/>
      <c r="P40" s="197"/>
      <c r="Q40" s="197"/>
      <c r="R40" s="197"/>
      <c r="S40" s="197"/>
      <c r="T40" s="197"/>
      <c r="U40" s="197"/>
      <c r="V40" s="197"/>
      <c r="W40" s="197"/>
      <c r="X40" s="197"/>
    </row>
    <row r="41" spans="1:24" x14ac:dyDescent="0.25">
      <c r="A41" s="197"/>
      <c r="B41" s="197"/>
      <c r="C41" s="197"/>
      <c r="D41" s="197"/>
      <c r="E41" s="197"/>
      <c r="F41" s="197"/>
      <c r="G41" s="197"/>
      <c r="H41" s="197"/>
      <c r="I41" s="197"/>
      <c r="J41" s="197"/>
      <c r="K41" s="197"/>
      <c r="L41" s="197"/>
      <c r="M41" s="197"/>
      <c r="N41" s="197"/>
      <c r="O41" s="197"/>
      <c r="P41" s="197"/>
      <c r="Q41" s="197"/>
      <c r="R41" s="197"/>
      <c r="S41" s="197"/>
      <c r="T41" s="197"/>
      <c r="U41" s="197"/>
      <c r="V41" s="197"/>
      <c r="W41" s="197"/>
      <c r="X41" s="197"/>
    </row>
    <row r="42" spans="1:24" x14ac:dyDescent="0.25">
      <c r="A42" s="197"/>
      <c r="B42" s="197"/>
      <c r="C42" s="197"/>
      <c r="D42" s="197"/>
      <c r="E42" s="197"/>
      <c r="F42" s="197"/>
      <c r="G42" s="197"/>
      <c r="H42" s="197"/>
      <c r="I42" s="197"/>
      <c r="J42" s="197"/>
      <c r="K42" s="197"/>
      <c r="L42" s="197"/>
      <c r="M42" s="197"/>
      <c r="N42" s="197"/>
      <c r="O42" s="197"/>
      <c r="P42" s="197"/>
      <c r="Q42" s="197"/>
      <c r="R42" s="197"/>
      <c r="S42" s="197"/>
      <c r="T42" s="197"/>
      <c r="U42" s="197"/>
      <c r="V42" s="197"/>
      <c r="W42" s="197"/>
      <c r="X42" s="197"/>
    </row>
    <row r="43" spans="1:24" x14ac:dyDescent="0.25">
      <c r="A43" s="197"/>
      <c r="B43" s="197"/>
      <c r="C43" s="197"/>
      <c r="D43" s="197"/>
      <c r="E43" s="197"/>
      <c r="F43" s="197"/>
      <c r="G43" s="197"/>
      <c r="H43" s="197"/>
      <c r="I43" s="197"/>
      <c r="J43" s="197"/>
      <c r="K43" s="197"/>
      <c r="L43" s="197"/>
      <c r="M43" s="197"/>
      <c r="N43" s="197"/>
      <c r="O43" s="197"/>
      <c r="P43" s="197"/>
      <c r="Q43" s="197"/>
      <c r="R43" s="197"/>
      <c r="S43" s="197"/>
      <c r="T43" s="197"/>
      <c r="U43" s="197"/>
      <c r="V43" s="197"/>
      <c r="W43" s="197"/>
      <c r="X43" s="197"/>
    </row>
    <row r="44" spans="1:24" x14ac:dyDescent="0.25">
      <c r="A44" s="197"/>
      <c r="B44" s="197"/>
      <c r="C44" s="197"/>
      <c r="D44" s="197"/>
      <c r="E44" s="197"/>
      <c r="F44" s="197"/>
      <c r="G44" s="197"/>
      <c r="H44" s="197"/>
      <c r="I44" s="197"/>
      <c r="J44" s="197"/>
      <c r="K44" s="197"/>
      <c r="L44" s="197"/>
      <c r="M44" s="197"/>
      <c r="N44" s="197"/>
      <c r="O44" s="197"/>
      <c r="P44" s="197"/>
      <c r="Q44" s="197"/>
      <c r="R44" s="197"/>
      <c r="S44" s="197"/>
      <c r="T44" s="197"/>
      <c r="U44" s="197"/>
      <c r="V44" s="197"/>
      <c r="W44" s="197"/>
      <c r="X44" s="197"/>
    </row>
    <row r="45" spans="1:24" x14ac:dyDescent="0.25">
      <c r="A45" s="197"/>
      <c r="B45" s="197"/>
      <c r="C45" s="197"/>
      <c r="D45" s="197"/>
      <c r="E45" s="197"/>
      <c r="F45" s="197"/>
      <c r="G45" s="197"/>
      <c r="H45" s="197"/>
      <c r="I45" s="197"/>
      <c r="J45" s="197"/>
      <c r="K45" s="197"/>
      <c r="L45" s="197"/>
      <c r="M45" s="197"/>
      <c r="N45" s="197"/>
      <c r="O45" s="197"/>
      <c r="P45" s="197"/>
      <c r="Q45" s="197"/>
      <c r="R45" s="197"/>
      <c r="S45" s="197"/>
      <c r="T45" s="197"/>
      <c r="U45" s="197"/>
      <c r="V45" s="197"/>
      <c r="W45" s="197"/>
      <c r="X45" s="197"/>
    </row>
    <row r="46" spans="1:24" x14ac:dyDescent="0.25">
      <c r="A46" s="197"/>
      <c r="B46" s="197"/>
      <c r="C46" s="197"/>
      <c r="D46" s="197"/>
      <c r="E46" s="197"/>
      <c r="F46" s="197"/>
      <c r="G46" s="197"/>
      <c r="H46" s="197"/>
      <c r="I46" s="197"/>
      <c r="J46" s="197"/>
      <c r="K46" s="197"/>
      <c r="L46" s="197"/>
      <c r="M46" s="197"/>
      <c r="N46" s="197"/>
      <c r="O46" s="197"/>
      <c r="P46" s="197"/>
      <c r="Q46" s="197"/>
      <c r="R46" s="197"/>
      <c r="S46" s="197"/>
      <c r="T46" s="197"/>
      <c r="U46" s="197"/>
      <c r="V46" s="197"/>
      <c r="W46" s="197"/>
      <c r="X46" s="197"/>
    </row>
    <row r="47" spans="1:24" x14ac:dyDescent="0.25">
      <c r="A47" s="197"/>
      <c r="B47" s="197"/>
      <c r="C47" s="197"/>
      <c r="D47" s="197"/>
      <c r="E47" s="197"/>
      <c r="F47" s="197"/>
      <c r="G47" s="197"/>
      <c r="H47" s="197"/>
      <c r="I47" s="197"/>
      <c r="J47" s="197"/>
      <c r="K47" s="197"/>
      <c r="L47" s="197"/>
      <c r="M47" s="197"/>
      <c r="N47" s="197"/>
      <c r="O47" s="197"/>
      <c r="P47" s="197"/>
      <c r="Q47" s="197"/>
      <c r="R47" s="197"/>
      <c r="S47" s="197"/>
      <c r="T47" s="197"/>
      <c r="U47" s="197"/>
      <c r="V47" s="197"/>
      <c r="W47" s="197"/>
      <c r="X47" s="197"/>
    </row>
    <row r="48" spans="1:24" x14ac:dyDescent="0.25">
      <c r="A48" s="197"/>
      <c r="B48" s="197"/>
      <c r="C48" s="197"/>
      <c r="D48" s="197"/>
      <c r="E48" s="197"/>
      <c r="F48" s="197"/>
      <c r="G48" s="197"/>
      <c r="H48" s="197"/>
      <c r="I48" s="197"/>
      <c r="J48" s="197"/>
      <c r="K48" s="197"/>
      <c r="L48" s="197"/>
      <c r="M48" s="197"/>
      <c r="N48" s="197"/>
      <c r="O48" s="197"/>
      <c r="P48" s="197"/>
      <c r="Q48" s="197"/>
      <c r="R48" s="197"/>
      <c r="S48" s="197"/>
      <c r="T48" s="197"/>
      <c r="U48" s="197"/>
      <c r="V48" s="197"/>
      <c r="W48" s="197"/>
      <c r="X48" s="197"/>
    </row>
    <row r="49" spans="1:24" x14ac:dyDescent="0.25">
      <c r="A49" s="197"/>
      <c r="B49" s="197"/>
      <c r="C49" s="197"/>
      <c r="D49" s="197"/>
      <c r="E49" s="197"/>
      <c r="F49" s="197"/>
      <c r="G49" s="197"/>
      <c r="H49" s="197"/>
      <c r="I49" s="197"/>
      <c r="J49" s="197"/>
      <c r="K49" s="197"/>
      <c r="L49" s="197"/>
      <c r="M49" s="197"/>
      <c r="N49" s="197"/>
      <c r="O49" s="197"/>
      <c r="P49" s="197"/>
      <c r="Q49" s="197"/>
      <c r="R49" s="197"/>
      <c r="S49" s="197"/>
      <c r="T49" s="197"/>
      <c r="U49" s="197"/>
      <c r="V49" s="197"/>
      <c r="W49" s="197"/>
      <c r="X49" s="197"/>
    </row>
    <row r="50" spans="1:24" x14ac:dyDescent="0.25">
      <c r="A50" s="197"/>
      <c r="B50" s="197"/>
      <c r="C50" s="197"/>
      <c r="D50" s="197"/>
      <c r="E50" s="197"/>
      <c r="F50" s="197"/>
      <c r="G50" s="197"/>
      <c r="H50" s="197"/>
      <c r="I50" s="197"/>
      <c r="J50" s="197"/>
      <c r="K50" s="197"/>
      <c r="L50" s="197"/>
      <c r="M50" s="197"/>
      <c r="N50" s="197"/>
      <c r="O50" s="197"/>
      <c r="P50" s="197"/>
      <c r="Q50" s="197"/>
      <c r="R50" s="197"/>
      <c r="S50" s="197"/>
      <c r="T50" s="197"/>
      <c r="U50" s="197"/>
      <c r="V50" s="197"/>
      <c r="W50" s="197"/>
      <c r="X50" s="197"/>
    </row>
    <row r="51" spans="1:24" x14ac:dyDescent="0.25">
      <c r="A51" s="197"/>
      <c r="B51" s="197"/>
      <c r="C51" s="197"/>
      <c r="D51" s="197"/>
      <c r="E51" s="197"/>
      <c r="F51" s="197"/>
      <c r="G51" s="197"/>
      <c r="H51" s="197"/>
      <c r="I51" s="197"/>
      <c r="J51" s="197"/>
      <c r="K51" s="197"/>
      <c r="L51" s="197"/>
      <c r="M51" s="197"/>
      <c r="N51" s="197"/>
      <c r="O51" s="197"/>
      <c r="P51" s="197"/>
      <c r="Q51" s="197"/>
      <c r="R51" s="197"/>
      <c r="S51" s="197"/>
      <c r="T51" s="197"/>
      <c r="U51" s="197"/>
      <c r="V51" s="197"/>
      <c r="W51" s="197"/>
      <c r="X51" s="197"/>
    </row>
    <row r="52" spans="1:24" x14ac:dyDescent="0.25">
      <c r="A52" s="197"/>
      <c r="B52" s="197"/>
      <c r="C52" s="197"/>
      <c r="D52" s="197"/>
      <c r="E52" s="197"/>
      <c r="F52" s="197"/>
      <c r="G52" s="197"/>
      <c r="H52" s="197"/>
      <c r="I52" s="197"/>
      <c r="J52" s="197"/>
      <c r="K52" s="197"/>
      <c r="L52" s="197"/>
      <c r="M52" s="197"/>
      <c r="N52" s="197"/>
      <c r="O52" s="197"/>
      <c r="P52" s="197"/>
      <c r="Q52" s="197"/>
      <c r="R52" s="197"/>
      <c r="S52" s="197"/>
      <c r="T52" s="197"/>
      <c r="U52" s="197"/>
      <c r="V52" s="197"/>
      <c r="W52" s="197"/>
      <c r="X52" s="197"/>
    </row>
    <row r="53" spans="1:24" x14ac:dyDescent="0.25">
      <c r="A53" s="197"/>
      <c r="B53" s="197"/>
      <c r="C53" s="197"/>
      <c r="D53" s="197"/>
      <c r="E53" s="197"/>
      <c r="F53" s="197"/>
      <c r="G53" s="197"/>
      <c r="H53" s="197"/>
      <c r="I53" s="197"/>
      <c r="J53" s="197"/>
      <c r="K53" s="197"/>
      <c r="L53" s="197"/>
      <c r="M53" s="197"/>
      <c r="N53" s="197"/>
      <c r="O53" s="197"/>
      <c r="P53" s="197"/>
      <c r="Q53" s="197"/>
      <c r="R53" s="197"/>
      <c r="S53" s="197"/>
      <c r="T53" s="197"/>
      <c r="U53" s="197"/>
      <c r="V53" s="197"/>
      <c r="W53" s="197"/>
      <c r="X53" s="197"/>
    </row>
    <row r="54" spans="1:24" x14ac:dyDescent="0.25">
      <c r="A54" s="197"/>
      <c r="B54" s="197"/>
      <c r="C54" s="197"/>
      <c r="D54" s="197"/>
      <c r="E54" s="197"/>
      <c r="F54" s="197"/>
      <c r="G54" s="197"/>
      <c r="H54" s="197"/>
      <c r="I54" s="197"/>
      <c r="J54" s="197"/>
      <c r="K54" s="197"/>
      <c r="L54" s="197"/>
      <c r="M54" s="197"/>
      <c r="N54" s="197"/>
      <c r="O54" s="197"/>
      <c r="P54" s="197"/>
      <c r="Q54" s="197"/>
      <c r="R54" s="197"/>
      <c r="S54" s="197"/>
      <c r="T54" s="197"/>
      <c r="U54" s="197"/>
      <c r="V54" s="197"/>
      <c r="W54" s="197"/>
      <c r="X54" s="197"/>
    </row>
    <row r="55" spans="1:24" x14ac:dyDescent="0.25">
      <c r="A55" s="197"/>
      <c r="B55" s="197"/>
      <c r="C55" s="197"/>
      <c r="D55" s="197"/>
      <c r="E55" s="197"/>
      <c r="F55" s="197"/>
      <c r="G55" s="197"/>
      <c r="H55" s="197"/>
      <c r="I55" s="197"/>
      <c r="J55" s="197"/>
      <c r="K55" s="197"/>
      <c r="L55" s="197"/>
      <c r="M55" s="197"/>
      <c r="N55" s="197"/>
      <c r="O55" s="197"/>
      <c r="P55" s="197"/>
      <c r="Q55" s="197"/>
      <c r="R55" s="197"/>
      <c r="S55" s="197"/>
      <c r="T55" s="197"/>
      <c r="U55" s="197"/>
      <c r="V55" s="197"/>
      <c r="W55" s="197"/>
      <c r="X55" s="197"/>
    </row>
    <row r="56" spans="1:24" x14ac:dyDescent="0.25">
      <c r="A56" s="197"/>
      <c r="B56" s="197"/>
      <c r="C56" s="197"/>
      <c r="D56" s="197"/>
      <c r="E56" s="197"/>
      <c r="F56" s="197"/>
      <c r="G56" s="197"/>
      <c r="H56" s="197"/>
      <c r="I56" s="197"/>
      <c r="J56" s="197"/>
      <c r="K56" s="197"/>
      <c r="L56" s="197"/>
      <c r="M56" s="197"/>
      <c r="N56" s="197"/>
      <c r="O56" s="197"/>
      <c r="P56" s="197"/>
      <c r="Q56" s="197"/>
      <c r="R56" s="197"/>
      <c r="S56" s="197"/>
      <c r="T56" s="197"/>
      <c r="U56" s="197"/>
      <c r="V56" s="197"/>
      <c r="W56" s="197"/>
      <c r="X56" s="197"/>
    </row>
    <row r="57" spans="1:24" x14ac:dyDescent="0.25">
      <c r="A57" s="197"/>
      <c r="B57" s="197"/>
      <c r="C57" s="197"/>
      <c r="D57" s="197"/>
      <c r="E57" s="197"/>
      <c r="F57" s="197"/>
      <c r="G57" s="197"/>
      <c r="H57" s="197"/>
      <c r="I57" s="197"/>
      <c r="J57" s="197"/>
      <c r="K57" s="197"/>
      <c r="L57" s="197"/>
      <c r="M57" s="197"/>
      <c r="N57" s="197"/>
      <c r="O57" s="197"/>
      <c r="P57" s="197"/>
      <c r="Q57" s="197"/>
      <c r="R57" s="197"/>
      <c r="S57" s="197"/>
      <c r="T57" s="197"/>
      <c r="U57" s="197"/>
      <c r="V57" s="197"/>
      <c r="W57" s="197"/>
      <c r="X57" s="197"/>
    </row>
    <row r="58" spans="1:24" x14ac:dyDescent="0.25">
      <c r="A58" s="197"/>
      <c r="B58" s="197"/>
      <c r="C58" s="197"/>
      <c r="D58" s="197"/>
      <c r="E58" s="197"/>
      <c r="F58" s="197"/>
      <c r="G58" s="197"/>
      <c r="H58" s="197"/>
      <c r="I58" s="197"/>
      <c r="J58" s="197"/>
      <c r="K58" s="197"/>
      <c r="L58" s="197"/>
      <c r="M58" s="197"/>
      <c r="N58" s="197"/>
      <c r="O58" s="197"/>
      <c r="P58" s="197"/>
      <c r="Q58" s="197"/>
      <c r="R58" s="197"/>
      <c r="S58" s="197"/>
      <c r="T58" s="197"/>
      <c r="U58" s="197"/>
      <c r="V58" s="197"/>
      <c r="W58" s="197"/>
      <c r="X58" s="197"/>
    </row>
    <row r="59" spans="1:24" x14ac:dyDescent="0.25">
      <c r="A59" s="197"/>
      <c r="B59" s="197"/>
      <c r="C59" s="197"/>
      <c r="D59" s="197"/>
      <c r="E59" s="197"/>
      <c r="F59" s="197"/>
      <c r="G59" s="197"/>
      <c r="H59" s="197"/>
      <c r="I59" s="197"/>
      <c r="J59" s="197"/>
      <c r="K59" s="197"/>
      <c r="L59" s="197"/>
      <c r="M59" s="197"/>
      <c r="N59" s="197"/>
      <c r="O59" s="197"/>
      <c r="P59" s="197"/>
      <c r="Q59" s="197"/>
      <c r="R59" s="197"/>
      <c r="S59" s="197"/>
      <c r="T59" s="197"/>
      <c r="U59" s="197"/>
      <c r="V59" s="197"/>
      <c r="W59" s="197"/>
      <c r="X59" s="197"/>
    </row>
    <row r="60" spans="1:24" x14ac:dyDescent="0.25">
      <c r="A60" s="197"/>
      <c r="B60" s="197"/>
      <c r="C60" s="197"/>
      <c r="D60" s="197"/>
      <c r="E60" s="197"/>
      <c r="F60" s="197"/>
      <c r="G60" s="197"/>
      <c r="H60" s="197"/>
      <c r="I60" s="197"/>
      <c r="J60" s="197"/>
      <c r="K60" s="197"/>
      <c r="L60" s="197"/>
      <c r="M60" s="197"/>
      <c r="N60" s="197"/>
      <c r="O60" s="197"/>
      <c r="P60" s="197"/>
      <c r="Q60" s="197"/>
      <c r="R60" s="197"/>
      <c r="S60" s="197"/>
      <c r="T60" s="197"/>
      <c r="U60" s="197"/>
      <c r="V60" s="197"/>
      <c r="W60" s="197"/>
      <c r="X60" s="197"/>
    </row>
    <row r="61" spans="1:24" x14ac:dyDescent="0.25">
      <c r="A61" s="197"/>
      <c r="B61" s="197"/>
      <c r="C61" s="197"/>
      <c r="D61" s="197"/>
      <c r="E61" s="197"/>
      <c r="F61" s="197"/>
      <c r="G61" s="197"/>
      <c r="H61" s="197"/>
      <c r="I61" s="197"/>
      <c r="J61" s="197"/>
      <c r="K61" s="197"/>
      <c r="L61" s="197"/>
      <c r="M61" s="197"/>
      <c r="N61" s="197"/>
      <c r="O61" s="197"/>
      <c r="P61" s="197"/>
      <c r="Q61" s="197"/>
      <c r="R61" s="197"/>
      <c r="S61" s="197"/>
      <c r="T61" s="197"/>
      <c r="U61" s="197"/>
      <c r="V61" s="197"/>
      <c r="W61" s="197"/>
      <c r="X61" s="197"/>
    </row>
    <row r="62" spans="1:24" x14ac:dyDescent="0.25">
      <c r="A62" s="197"/>
      <c r="B62" s="197"/>
      <c r="C62" s="197"/>
      <c r="D62" s="197"/>
      <c r="E62" s="197"/>
      <c r="F62" s="197"/>
      <c r="G62" s="197"/>
      <c r="H62" s="197"/>
      <c r="I62" s="197"/>
      <c r="J62" s="197"/>
      <c r="K62" s="197"/>
      <c r="L62" s="197"/>
      <c r="M62" s="197"/>
      <c r="N62" s="197"/>
      <c r="O62" s="197"/>
      <c r="P62" s="197"/>
      <c r="Q62" s="197"/>
      <c r="R62" s="197"/>
      <c r="S62" s="197"/>
      <c r="T62" s="197"/>
      <c r="U62" s="197"/>
      <c r="V62" s="197"/>
      <c r="W62" s="197"/>
      <c r="X62" s="197"/>
    </row>
    <row r="63" spans="1:24" x14ac:dyDescent="0.25">
      <c r="A63" s="197"/>
      <c r="B63" s="197"/>
      <c r="C63" s="197"/>
      <c r="D63" s="197"/>
      <c r="E63" s="197"/>
      <c r="F63" s="197"/>
      <c r="G63" s="197"/>
      <c r="H63" s="197"/>
      <c r="I63" s="197"/>
      <c r="J63" s="197"/>
      <c r="K63" s="197"/>
      <c r="L63" s="197"/>
      <c r="M63" s="197"/>
      <c r="N63" s="197"/>
      <c r="O63" s="197"/>
      <c r="P63" s="197"/>
      <c r="Q63" s="197"/>
      <c r="R63" s="197"/>
      <c r="S63" s="197"/>
      <c r="T63" s="197"/>
      <c r="U63" s="197"/>
      <c r="V63" s="197"/>
      <c r="W63" s="197"/>
      <c r="X63" s="197"/>
    </row>
    <row r="64" spans="1:24" x14ac:dyDescent="0.25">
      <c r="A64" s="197"/>
      <c r="B64" s="197"/>
      <c r="C64" s="197"/>
      <c r="D64" s="197"/>
      <c r="E64" s="197"/>
      <c r="F64" s="197"/>
      <c r="G64" s="197"/>
      <c r="H64" s="197"/>
      <c r="I64" s="197"/>
      <c r="J64" s="197"/>
      <c r="K64" s="197"/>
      <c r="L64" s="197"/>
      <c r="M64" s="197"/>
      <c r="N64" s="197"/>
      <c r="O64" s="197"/>
      <c r="P64" s="197"/>
      <c r="Q64" s="197"/>
      <c r="R64" s="197"/>
      <c r="S64" s="197"/>
      <c r="T64" s="197"/>
      <c r="U64" s="197"/>
      <c r="V64" s="197"/>
      <c r="W64" s="197"/>
      <c r="X64" s="197"/>
    </row>
    <row r="65" spans="1:24" x14ac:dyDescent="0.25">
      <c r="A65" s="197"/>
      <c r="B65" s="197"/>
      <c r="C65" s="197"/>
      <c r="D65" s="197"/>
      <c r="E65" s="197"/>
      <c r="F65" s="197"/>
      <c r="G65" s="197"/>
      <c r="H65" s="197"/>
      <c r="I65" s="197"/>
      <c r="J65" s="197"/>
      <c r="K65" s="197"/>
      <c r="L65" s="197"/>
      <c r="M65" s="197"/>
      <c r="N65" s="197"/>
      <c r="O65" s="197"/>
      <c r="P65" s="197"/>
      <c r="Q65" s="197"/>
      <c r="R65" s="197"/>
      <c r="S65" s="197"/>
      <c r="T65" s="197"/>
      <c r="U65" s="197"/>
      <c r="V65" s="197"/>
      <c r="W65" s="197"/>
      <c r="X65" s="197"/>
    </row>
    <row r="66" spans="1:24" x14ac:dyDescent="0.25">
      <c r="A66" s="197"/>
      <c r="B66" s="197"/>
      <c r="C66" s="197"/>
      <c r="D66" s="197"/>
      <c r="E66" s="197"/>
      <c r="F66" s="197"/>
      <c r="G66" s="197"/>
      <c r="H66" s="197"/>
      <c r="I66" s="197"/>
      <c r="J66" s="197"/>
      <c r="K66" s="197"/>
      <c r="L66" s="197"/>
      <c r="M66" s="197"/>
      <c r="N66" s="197"/>
      <c r="O66" s="197"/>
      <c r="P66" s="197"/>
      <c r="Q66" s="197"/>
      <c r="R66" s="197"/>
      <c r="S66" s="197"/>
      <c r="T66" s="197"/>
      <c r="U66" s="197"/>
      <c r="V66" s="197"/>
      <c r="W66" s="197"/>
      <c r="X66" s="197"/>
    </row>
    <row r="67" spans="1:24" x14ac:dyDescent="0.25">
      <c r="A67" s="197"/>
      <c r="B67" s="197"/>
      <c r="C67" s="197"/>
      <c r="D67" s="197"/>
      <c r="E67" s="197"/>
      <c r="F67" s="197"/>
      <c r="G67" s="197"/>
      <c r="H67" s="197"/>
      <c r="I67" s="197"/>
      <c r="J67" s="197"/>
      <c r="K67" s="197"/>
      <c r="L67" s="197"/>
      <c r="M67" s="197"/>
      <c r="N67" s="197"/>
      <c r="O67" s="197"/>
      <c r="P67" s="197"/>
      <c r="Q67" s="197"/>
      <c r="R67" s="197"/>
      <c r="S67" s="197"/>
      <c r="T67" s="197"/>
      <c r="U67" s="197"/>
      <c r="V67" s="197"/>
      <c r="W67" s="197"/>
      <c r="X67" s="197"/>
    </row>
    <row r="68" spans="1:24" x14ac:dyDescent="0.25">
      <c r="A68" s="197"/>
      <c r="B68" s="197"/>
      <c r="C68" s="197"/>
      <c r="D68" s="197"/>
      <c r="E68" s="197"/>
      <c r="F68" s="197"/>
      <c r="G68" s="197"/>
      <c r="H68" s="197"/>
      <c r="I68" s="197"/>
      <c r="J68" s="197"/>
      <c r="K68" s="197"/>
      <c r="L68" s="197"/>
      <c r="M68" s="197"/>
      <c r="N68" s="197"/>
      <c r="O68" s="197"/>
      <c r="P68" s="197"/>
      <c r="Q68" s="197"/>
      <c r="R68" s="197"/>
      <c r="S68" s="197"/>
      <c r="T68" s="197"/>
      <c r="U68" s="197"/>
      <c r="V68" s="197"/>
      <c r="W68" s="197"/>
      <c r="X68" s="197"/>
    </row>
    <row r="69" spans="1:24" x14ac:dyDescent="0.25">
      <c r="A69" s="197"/>
      <c r="B69" s="197"/>
      <c r="C69" s="197"/>
      <c r="D69" s="197"/>
      <c r="E69" s="197"/>
      <c r="F69" s="197"/>
      <c r="G69" s="197"/>
      <c r="H69" s="197"/>
      <c r="I69" s="197"/>
      <c r="J69" s="197"/>
      <c r="K69" s="197"/>
      <c r="L69" s="197"/>
      <c r="M69" s="197"/>
      <c r="N69" s="197"/>
      <c r="O69" s="197"/>
      <c r="P69" s="197"/>
      <c r="Q69" s="197"/>
      <c r="R69" s="197"/>
      <c r="S69" s="197"/>
      <c r="T69" s="197"/>
      <c r="U69" s="197"/>
      <c r="V69" s="197"/>
      <c r="W69" s="197"/>
      <c r="X69" s="197"/>
    </row>
    <row r="70" spans="1:24" x14ac:dyDescent="0.25">
      <c r="A70" s="197"/>
      <c r="B70" s="197"/>
      <c r="C70" s="197"/>
      <c r="D70" s="197"/>
      <c r="E70" s="197"/>
      <c r="F70" s="197"/>
      <c r="G70" s="197"/>
      <c r="H70" s="197"/>
      <c r="I70" s="197"/>
      <c r="J70" s="197"/>
      <c r="K70" s="197"/>
      <c r="L70" s="197"/>
      <c r="M70" s="197"/>
      <c r="N70" s="197"/>
      <c r="O70" s="197"/>
      <c r="P70" s="197"/>
      <c r="Q70" s="197"/>
      <c r="R70" s="197"/>
      <c r="S70" s="197"/>
      <c r="T70" s="197"/>
      <c r="U70" s="197"/>
      <c r="V70" s="197"/>
      <c r="W70" s="197"/>
      <c r="X70" s="197"/>
    </row>
    <row r="71" spans="1:24" x14ac:dyDescent="0.25">
      <c r="A71" s="197"/>
      <c r="B71" s="197"/>
      <c r="C71" s="197"/>
      <c r="D71" s="197"/>
      <c r="E71" s="197"/>
      <c r="F71" s="197"/>
      <c r="G71" s="197"/>
      <c r="H71" s="197"/>
      <c r="I71" s="197"/>
      <c r="J71" s="197"/>
      <c r="K71" s="197"/>
      <c r="L71" s="197"/>
      <c r="M71" s="197"/>
      <c r="N71" s="197"/>
      <c r="O71" s="197"/>
      <c r="P71" s="197"/>
      <c r="Q71" s="197"/>
      <c r="R71" s="197"/>
      <c r="S71" s="197"/>
      <c r="T71" s="197"/>
      <c r="U71" s="197"/>
      <c r="V71" s="197"/>
      <c r="W71" s="197"/>
      <c r="X71" s="197"/>
    </row>
    <row r="72" spans="1:24" x14ac:dyDescent="0.25">
      <c r="A72" s="197"/>
      <c r="B72" s="197"/>
      <c r="C72" s="197"/>
      <c r="D72" s="197"/>
      <c r="E72" s="197"/>
      <c r="F72" s="197"/>
      <c r="G72" s="197"/>
      <c r="H72" s="197"/>
      <c r="I72" s="197"/>
      <c r="J72" s="197"/>
      <c r="K72" s="197"/>
      <c r="L72" s="197"/>
      <c r="M72" s="197"/>
      <c r="N72" s="197"/>
      <c r="O72" s="197"/>
      <c r="P72" s="197"/>
      <c r="Q72" s="197"/>
      <c r="R72" s="197"/>
      <c r="S72" s="197"/>
      <c r="T72" s="197"/>
      <c r="U72" s="197"/>
      <c r="V72" s="197"/>
      <c r="W72" s="197"/>
      <c r="X72" s="197"/>
    </row>
    <row r="73" spans="1:24" x14ac:dyDescent="0.25">
      <c r="A73" s="197"/>
      <c r="B73" s="197"/>
      <c r="C73" s="197"/>
      <c r="D73" s="197"/>
      <c r="E73" s="197"/>
      <c r="F73" s="197"/>
      <c r="G73" s="197"/>
      <c r="H73" s="197"/>
      <c r="I73" s="197"/>
      <c r="J73" s="197"/>
      <c r="K73" s="197"/>
      <c r="L73" s="197"/>
      <c r="M73" s="197"/>
      <c r="N73" s="197"/>
      <c r="O73" s="197"/>
      <c r="P73" s="197"/>
      <c r="Q73" s="197"/>
      <c r="R73" s="197"/>
      <c r="S73" s="197"/>
      <c r="T73" s="197"/>
      <c r="U73" s="197"/>
      <c r="V73" s="197"/>
      <c r="W73" s="197"/>
      <c r="X73" s="197"/>
    </row>
    <row r="74" spans="1:24" x14ac:dyDescent="0.25">
      <c r="A74" s="197"/>
      <c r="B74" s="197"/>
      <c r="C74" s="197"/>
      <c r="D74" s="197"/>
      <c r="E74" s="197"/>
      <c r="F74" s="197"/>
      <c r="G74" s="197"/>
      <c r="H74" s="197"/>
      <c r="I74" s="197"/>
      <c r="J74" s="197"/>
      <c r="K74" s="197"/>
      <c r="L74" s="197"/>
      <c r="M74" s="197"/>
      <c r="N74" s="197"/>
      <c r="O74" s="197"/>
      <c r="P74" s="197"/>
      <c r="Q74" s="197"/>
      <c r="R74" s="197"/>
      <c r="S74" s="197"/>
      <c r="T74" s="197"/>
      <c r="U74" s="197"/>
      <c r="V74" s="197"/>
      <c r="W74" s="197"/>
      <c r="X74" s="197"/>
    </row>
    <row r="75" spans="1:24" x14ac:dyDescent="0.25">
      <c r="A75" s="197"/>
      <c r="B75" s="197"/>
      <c r="C75" s="197"/>
      <c r="D75" s="197"/>
      <c r="E75" s="197"/>
      <c r="F75" s="197"/>
      <c r="G75" s="197"/>
      <c r="H75" s="197"/>
      <c r="I75" s="197"/>
      <c r="J75" s="197"/>
      <c r="K75" s="197"/>
      <c r="L75" s="197"/>
      <c r="M75" s="197"/>
      <c r="N75" s="197"/>
      <c r="O75" s="197"/>
      <c r="P75" s="197"/>
      <c r="Q75" s="197"/>
      <c r="R75" s="197"/>
      <c r="S75" s="197"/>
      <c r="T75" s="197"/>
      <c r="U75" s="197"/>
      <c r="V75" s="197"/>
      <c r="W75" s="197"/>
      <c r="X75" s="197"/>
    </row>
    <row r="76" spans="1:24" x14ac:dyDescent="0.25">
      <c r="A76" s="197"/>
      <c r="B76" s="197"/>
      <c r="C76" s="197"/>
      <c r="D76" s="197"/>
      <c r="E76" s="197"/>
      <c r="F76" s="197"/>
      <c r="G76" s="197"/>
      <c r="H76" s="197"/>
      <c r="I76" s="197"/>
      <c r="J76" s="197"/>
      <c r="K76" s="197"/>
      <c r="L76" s="197"/>
      <c r="M76" s="197"/>
      <c r="N76" s="197"/>
      <c r="O76" s="197"/>
      <c r="P76" s="197"/>
      <c r="Q76" s="197"/>
      <c r="R76" s="197"/>
      <c r="S76" s="197"/>
      <c r="T76" s="197"/>
      <c r="U76" s="197"/>
      <c r="V76" s="197"/>
      <c r="W76" s="197"/>
      <c r="X76" s="197"/>
    </row>
    <row r="77" spans="1:24" x14ac:dyDescent="0.25">
      <c r="A77" s="197"/>
      <c r="B77" s="197"/>
      <c r="C77" s="197"/>
      <c r="D77" s="197"/>
      <c r="E77" s="197"/>
      <c r="F77" s="197"/>
      <c r="G77" s="197"/>
      <c r="H77" s="197"/>
      <c r="I77" s="197"/>
      <c r="J77" s="197"/>
      <c r="K77" s="197"/>
      <c r="L77" s="197"/>
      <c r="M77" s="197"/>
      <c r="N77" s="197"/>
      <c r="O77" s="197"/>
      <c r="P77" s="197"/>
      <c r="Q77" s="197"/>
      <c r="R77" s="197"/>
      <c r="S77" s="197"/>
      <c r="T77" s="197"/>
      <c r="U77" s="197"/>
      <c r="V77" s="197"/>
      <c r="W77" s="197"/>
      <c r="X77" s="197"/>
    </row>
    <row r="78" spans="1:24" x14ac:dyDescent="0.25">
      <c r="A78" s="197"/>
      <c r="B78" s="197"/>
      <c r="C78" s="197"/>
      <c r="D78" s="197"/>
      <c r="E78" s="197"/>
      <c r="F78" s="197"/>
      <c r="G78" s="197"/>
      <c r="H78" s="197"/>
      <c r="I78" s="197"/>
      <c r="J78" s="197"/>
      <c r="K78" s="197"/>
      <c r="L78" s="197"/>
      <c r="M78" s="197"/>
      <c r="N78" s="197"/>
      <c r="O78" s="197"/>
      <c r="P78" s="197"/>
      <c r="Q78" s="197"/>
      <c r="R78" s="197"/>
      <c r="S78" s="197"/>
      <c r="T78" s="197"/>
      <c r="U78" s="197"/>
      <c r="V78" s="197"/>
      <c r="W78" s="197"/>
      <c r="X78" s="197"/>
    </row>
    <row r="79" spans="1:24" x14ac:dyDescent="0.25">
      <c r="A79" s="197"/>
      <c r="B79" s="197"/>
      <c r="C79" s="197"/>
      <c r="D79" s="197"/>
      <c r="E79" s="197"/>
      <c r="F79" s="197"/>
      <c r="G79" s="197"/>
      <c r="H79" s="197"/>
      <c r="I79" s="197"/>
      <c r="J79" s="197"/>
      <c r="K79" s="197"/>
      <c r="L79" s="197"/>
      <c r="M79" s="197"/>
      <c r="N79" s="197"/>
      <c r="O79" s="197"/>
      <c r="P79" s="197"/>
      <c r="Q79" s="197"/>
      <c r="R79" s="197"/>
      <c r="S79" s="197"/>
      <c r="T79" s="197"/>
      <c r="U79" s="197"/>
      <c r="V79" s="197"/>
      <c r="W79" s="197"/>
      <c r="X79" s="197"/>
    </row>
    <row r="80" spans="1:24" x14ac:dyDescent="0.25">
      <c r="A80" s="197"/>
      <c r="B80" s="197"/>
      <c r="C80" s="197"/>
      <c r="D80" s="197"/>
      <c r="E80" s="197"/>
      <c r="F80" s="197"/>
      <c r="G80" s="197"/>
      <c r="H80" s="197"/>
      <c r="I80" s="197"/>
      <c r="J80" s="197"/>
      <c r="K80" s="197"/>
      <c r="L80" s="197"/>
      <c r="M80" s="197"/>
      <c r="N80" s="197"/>
      <c r="O80" s="197"/>
      <c r="P80" s="197"/>
      <c r="Q80" s="197"/>
      <c r="R80" s="197"/>
      <c r="S80" s="197"/>
      <c r="T80" s="197"/>
      <c r="U80" s="197"/>
      <c r="V80" s="197"/>
      <c r="W80" s="197"/>
      <c r="X80" s="197"/>
    </row>
    <row r="81" spans="1:24" x14ac:dyDescent="0.25">
      <c r="A81" s="197"/>
      <c r="B81" s="197"/>
      <c r="C81" s="197"/>
      <c r="D81" s="197"/>
      <c r="E81" s="197"/>
      <c r="F81" s="197"/>
      <c r="G81" s="197"/>
      <c r="H81" s="197"/>
      <c r="I81" s="197"/>
      <c r="J81" s="197"/>
      <c r="K81" s="197"/>
      <c r="L81" s="197"/>
      <c r="M81" s="197"/>
      <c r="N81" s="197"/>
      <c r="O81" s="197"/>
      <c r="P81" s="197"/>
      <c r="Q81" s="197"/>
      <c r="R81" s="197"/>
      <c r="S81" s="197"/>
      <c r="T81" s="197"/>
      <c r="U81" s="197"/>
      <c r="V81" s="197"/>
      <c r="W81" s="197"/>
      <c r="X81" s="197"/>
    </row>
    <row r="82" spans="1:24" x14ac:dyDescent="0.25">
      <c r="A82" s="197"/>
      <c r="B82" s="197"/>
      <c r="C82" s="197"/>
      <c r="D82" s="197"/>
      <c r="E82" s="197"/>
      <c r="F82" s="197"/>
      <c r="G82" s="197"/>
      <c r="H82" s="197"/>
      <c r="I82" s="197"/>
      <c r="J82" s="197"/>
      <c r="K82" s="197"/>
      <c r="L82" s="197"/>
      <c r="M82" s="197"/>
      <c r="N82" s="197"/>
      <c r="O82" s="197"/>
      <c r="P82" s="197"/>
      <c r="Q82" s="197"/>
      <c r="R82" s="197"/>
      <c r="S82" s="197"/>
      <c r="T82" s="197"/>
      <c r="U82" s="197"/>
      <c r="V82" s="197"/>
      <c r="W82" s="197"/>
      <c r="X82" s="197"/>
    </row>
    <row r="83" spans="1:24" x14ac:dyDescent="0.25">
      <c r="A83" s="197"/>
      <c r="B83" s="197"/>
      <c r="C83" s="197"/>
      <c r="D83" s="197"/>
      <c r="E83" s="197"/>
      <c r="F83" s="197"/>
      <c r="G83" s="197"/>
      <c r="H83" s="197"/>
      <c r="I83" s="197"/>
      <c r="J83" s="197"/>
      <c r="K83" s="197"/>
      <c r="L83" s="197"/>
      <c r="M83" s="197"/>
      <c r="N83" s="197"/>
      <c r="O83" s="197"/>
      <c r="P83" s="197"/>
      <c r="Q83" s="197"/>
      <c r="R83" s="197"/>
      <c r="S83" s="197"/>
      <c r="T83" s="197"/>
      <c r="U83" s="197"/>
      <c r="V83" s="197"/>
      <c r="W83" s="197"/>
      <c r="X83" s="197"/>
    </row>
    <row r="84" spans="1:24" x14ac:dyDescent="0.25">
      <c r="A84" s="197"/>
      <c r="B84" s="197"/>
      <c r="C84" s="197"/>
      <c r="D84" s="197"/>
      <c r="E84" s="197"/>
      <c r="F84" s="197"/>
      <c r="G84" s="197"/>
      <c r="H84" s="197"/>
      <c r="I84" s="197"/>
      <c r="J84" s="197"/>
      <c r="K84" s="197"/>
      <c r="L84" s="197"/>
      <c r="M84" s="197"/>
      <c r="N84" s="197"/>
      <c r="O84" s="197"/>
      <c r="P84" s="197"/>
      <c r="Q84" s="197"/>
      <c r="R84" s="197"/>
      <c r="S84" s="197"/>
      <c r="T84" s="197"/>
      <c r="U84" s="197"/>
      <c r="V84" s="197"/>
      <c r="W84" s="197"/>
      <c r="X84" s="197"/>
    </row>
    <row r="85" spans="1:24" x14ac:dyDescent="0.25">
      <c r="A85" s="197"/>
      <c r="B85" s="197"/>
      <c r="C85" s="197"/>
      <c r="D85" s="197"/>
      <c r="E85" s="197"/>
      <c r="F85" s="197"/>
      <c r="G85" s="197"/>
      <c r="H85" s="197"/>
      <c r="I85" s="197"/>
      <c r="J85" s="197"/>
      <c r="K85" s="197"/>
      <c r="L85" s="197"/>
      <c r="M85" s="197"/>
      <c r="N85" s="197"/>
      <c r="O85" s="197"/>
      <c r="P85" s="197"/>
      <c r="Q85" s="197"/>
      <c r="R85" s="197"/>
      <c r="S85" s="197"/>
      <c r="T85" s="197"/>
      <c r="U85" s="197"/>
      <c r="V85" s="197"/>
      <c r="W85" s="197"/>
      <c r="X85" s="197"/>
    </row>
    <row r="86" spans="1:24" x14ac:dyDescent="0.25">
      <c r="A86" s="197"/>
      <c r="B86" s="197"/>
      <c r="C86" s="197"/>
      <c r="D86" s="197"/>
      <c r="E86" s="197"/>
      <c r="F86" s="197"/>
      <c r="G86" s="197"/>
      <c r="H86" s="197"/>
      <c r="I86" s="197"/>
      <c r="J86" s="197"/>
      <c r="K86" s="197"/>
      <c r="L86" s="197"/>
      <c r="M86" s="197"/>
      <c r="N86" s="197"/>
      <c r="O86" s="197"/>
      <c r="P86" s="197"/>
      <c r="Q86" s="197"/>
      <c r="R86" s="197"/>
      <c r="S86" s="197"/>
      <c r="T86" s="197"/>
      <c r="U86" s="197"/>
      <c r="V86" s="197"/>
      <c r="W86" s="197"/>
      <c r="X86" s="197"/>
    </row>
    <row r="87" spans="1:24" x14ac:dyDescent="0.25">
      <c r="A87" s="197"/>
      <c r="B87" s="197"/>
      <c r="C87" s="197"/>
      <c r="D87" s="197"/>
      <c r="E87" s="197"/>
      <c r="F87" s="197"/>
      <c r="G87" s="197"/>
      <c r="H87" s="197"/>
      <c r="I87" s="197"/>
      <c r="J87" s="197"/>
      <c r="K87" s="197"/>
      <c r="L87" s="197"/>
      <c r="M87" s="197"/>
      <c r="N87" s="197"/>
      <c r="O87" s="197"/>
      <c r="P87" s="197"/>
      <c r="Q87" s="197"/>
      <c r="R87" s="197"/>
      <c r="S87" s="197"/>
      <c r="T87" s="197"/>
      <c r="U87" s="197"/>
      <c r="V87" s="197"/>
      <c r="W87" s="197"/>
      <c r="X87" s="197"/>
    </row>
    <row r="88" spans="1:24" x14ac:dyDescent="0.25">
      <c r="A88" s="197"/>
      <c r="B88" s="197"/>
      <c r="C88" s="197"/>
      <c r="D88" s="197"/>
      <c r="E88" s="197"/>
      <c r="F88" s="197"/>
      <c r="G88" s="197"/>
      <c r="H88" s="197"/>
      <c r="I88" s="197"/>
      <c r="J88" s="197"/>
      <c r="K88" s="197"/>
      <c r="L88" s="197"/>
      <c r="M88" s="197"/>
      <c r="N88" s="197"/>
      <c r="O88" s="197"/>
      <c r="P88" s="197"/>
      <c r="Q88" s="197"/>
      <c r="R88" s="197"/>
      <c r="S88" s="197"/>
      <c r="T88" s="197"/>
      <c r="U88" s="197"/>
      <c r="V88" s="197"/>
      <c r="W88" s="197"/>
      <c r="X88" s="197"/>
    </row>
    <row r="89" spans="1:24" x14ac:dyDescent="0.25">
      <c r="A89" s="197"/>
      <c r="B89" s="197"/>
      <c r="C89" s="197"/>
      <c r="D89" s="197"/>
      <c r="E89" s="197"/>
      <c r="F89" s="197"/>
      <c r="G89" s="197"/>
      <c r="H89" s="197"/>
      <c r="I89" s="197"/>
      <c r="J89" s="197"/>
      <c r="K89" s="197"/>
      <c r="L89" s="197"/>
      <c r="M89" s="197"/>
      <c r="N89" s="197"/>
      <c r="O89" s="197"/>
      <c r="P89" s="197"/>
      <c r="Q89" s="197"/>
      <c r="R89" s="197"/>
      <c r="S89" s="197"/>
      <c r="T89" s="197"/>
      <c r="U89" s="197"/>
      <c r="V89" s="197"/>
      <c r="W89" s="197"/>
      <c r="X89" s="197"/>
    </row>
    <row r="90" spans="1:24" x14ac:dyDescent="0.25">
      <c r="A90" s="197"/>
      <c r="B90" s="197"/>
      <c r="C90" s="197"/>
      <c r="D90" s="197"/>
      <c r="E90" s="197"/>
      <c r="F90" s="197"/>
      <c r="G90" s="197"/>
      <c r="H90" s="197"/>
      <c r="I90" s="197"/>
      <c r="J90" s="197"/>
      <c r="K90" s="197"/>
      <c r="L90" s="197"/>
      <c r="M90" s="197"/>
      <c r="N90" s="197"/>
      <c r="O90" s="197"/>
      <c r="P90" s="197"/>
      <c r="Q90" s="197"/>
      <c r="R90" s="197"/>
      <c r="S90" s="197"/>
      <c r="T90" s="197"/>
      <c r="U90" s="197"/>
      <c r="V90" s="197"/>
      <c r="W90" s="197"/>
      <c r="X90" s="197"/>
    </row>
    <row r="91" spans="1:24" x14ac:dyDescent="0.25">
      <c r="A91" s="197"/>
      <c r="B91" s="197"/>
      <c r="C91" s="197"/>
      <c r="D91" s="197"/>
      <c r="E91" s="197"/>
      <c r="F91" s="197"/>
      <c r="G91" s="197"/>
      <c r="H91" s="197"/>
      <c r="I91" s="197"/>
      <c r="J91" s="197"/>
      <c r="K91" s="197"/>
      <c r="L91" s="197"/>
      <c r="M91" s="197"/>
      <c r="N91" s="197"/>
      <c r="O91" s="197"/>
      <c r="P91" s="197"/>
      <c r="Q91" s="197"/>
      <c r="R91" s="197"/>
      <c r="S91" s="197"/>
      <c r="T91" s="197"/>
      <c r="U91" s="197"/>
      <c r="V91" s="197"/>
      <c r="W91" s="197"/>
      <c r="X91" s="197"/>
    </row>
    <row r="92" spans="1:24" x14ac:dyDescent="0.25">
      <c r="A92" s="197"/>
      <c r="B92" s="197"/>
      <c r="C92" s="197"/>
      <c r="D92" s="197"/>
      <c r="E92" s="197"/>
      <c r="F92" s="197"/>
      <c r="G92" s="197"/>
      <c r="H92" s="197"/>
      <c r="I92" s="197"/>
      <c r="J92" s="197"/>
      <c r="K92" s="197"/>
      <c r="L92" s="197"/>
      <c r="M92" s="197"/>
      <c r="N92" s="197"/>
      <c r="O92" s="197"/>
      <c r="P92" s="197"/>
      <c r="Q92" s="197"/>
      <c r="R92" s="197"/>
      <c r="S92" s="197"/>
      <c r="T92" s="197"/>
      <c r="U92" s="197"/>
      <c r="V92" s="197"/>
      <c r="W92" s="197"/>
      <c r="X92" s="197"/>
    </row>
    <row r="93" spans="1:24" x14ac:dyDescent="0.25">
      <c r="A93" s="197"/>
      <c r="B93" s="197"/>
      <c r="C93" s="197"/>
      <c r="D93" s="197"/>
      <c r="E93" s="197"/>
      <c r="F93" s="197"/>
      <c r="G93" s="197"/>
      <c r="H93" s="197"/>
      <c r="I93" s="197"/>
      <c r="J93" s="197"/>
      <c r="K93" s="197"/>
      <c r="L93" s="197"/>
      <c r="M93" s="197"/>
      <c r="N93" s="197"/>
      <c r="O93" s="197"/>
      <c r="P93" s="197"/>
      <c r="Q93" s="197"/>
      <c r="R93" s="197"/>
      <c r="S93" s="197"/>
      <c r="T93" s="197"/>
      <c r="U93" s="197"/>
      <c r="V93" s="197"/>
      <c r="W93" s="197"/>
      <c r="X93" s="197"/>
    </row>
    <row r="94" spans="1:24" x14ac:dyDescent="0.25">
      <c r="A94" s="197"/>
      <c r="B94" s="197"/>
      <c r="C94" s="197"/>
      <c r="D94" s="197"/>
      <c r="E94" s="197"/>
      <c r="F94" s="197"/>
      <c r="G94" s="197"/>
      <c r="H94" s="197"/>
      <c r="I94" s="197"/>
      <c r="J94" s="197"/>
      <c r="K94" s="197"/>
      <c r="L94" s="197"/>
      <c r="M94" s="197"/>
      <c r="N94" s="197"/>
      <c r="O94" s="197"/>
      <c r="P94" s="197"/>
      <c r="Q94" s="197"/>
      <c r="R94" s="197"/>
      <c r="S94" s="197"/>
      <c r="T94" s="197"/>
      <c r="U94" s="197"/>
      <c r="V94" s="197"/>
      <c r="W94" s="197"/>
      <c r="X94" s="197"/>
    </row>
    <row r="95" spans="1:24" x14ac:dyDescent="0.25">
      <c r="A95" s="197"/>
      <c r="B95" s="197"/>
      <c r="C95" s="197"/>
      <c r="D95" s="197"/>
      <c r="E95" s="197"/>
      <c r="F95" s="197"/>
      <c r="G95" s="197"/>
      <c r="H95" s="197"/>
      <c r="I95" s="197"/>
      <c r="J95" s="197"/>
      <c r="K95" s="197"/>
      <c r="L95" s="197"/>
      <c r="M95" s="197"/>
      <c r="N95" s="197"/>
      <c r="O95" s="197"/>
      <c r="P95" s="197"/>
      <c r="Q95" s="197"/>
      <c r="R95" s="197"/>
      <c r="S95" s="197"/>
      <c r="T95" s="197"/>
      <c r="U95" s="197"/>
      <c r="V95" s="197"/>
      <c r="W95" s="197"/>
      <c r="X95" s="197"/>
    </row>
    <row r="96" spans="1:24" x14ac:dyDescent="0.25">
      <c r="A96" s="197"/>
      <c r="B96" s="197"/>
      <c r="C96" s="197"/>
      <c r="D96" s="197"/>
      <c r="E96" s="197"/>
      <c r="F96" s="197"/>
      <c r="G96" s="197"/>
      <c r="H96" s="197"/>
      <c r="I96" s="197"/>
      <c r="J96" s="197"/>
      <c r="K96" s="197"/>
      <c r="L96" s="197"/>
      <c r="M96" s="197"/>
      <c r="N96" s="197"/>
      <c r="O96" s="197"/>
      <c r="P96" s="197"/>
      <c r="Q96" s="197"/>
      <c r="R96" s="197"/>
      <c r="S96" s="197"/>
      <c r="T96" s="197"/>
      <c r="U96" s="197"/>
      <c r="V96" s="197"/>
      <c r="W96" s="197"/>
      <c r="X96" s="197"/>
    </row>
    <row r="97" spans="1:24" x14ac:dyDescent="0.25">
      <c r="A97" s="197"/>
      <c r="B97" s="197"/>
      <c r="C97" s="197"/>
      <c r="D97" s="197"/>
      <c r="E97" s="197"/>
      <c r="F97" s="197"/>
      <c r="G97" s="197"/>
      <c r="H97" s="197"/>
      <c r="I97" s="197"/>
      <c r="J97" s="197"/>
      <c r="K97" s="197"/>
      <c r="L97" s="197"/>
      <c r="M97" s="197"/>
      <c r="N97" s="197"/>
      <c r="O97" s="197"/>
      <c r="P97" s="197"/>
      <c r="Q97" s="197"/>
      <c r="R97" s="197"/>
      <c r="S97" s="197"/>
      <c r="T97" s="197"/>
      <c r="U97" s="197"/>
      <c r="V97" s="197"/>
      <c r="W97" s="197"/>
      <c r="X97" s="197"/>
    </row>
    <row r="98" spans="1:24" x14ac:dyDescent="0.25">
      <c r="A98" s="197"/>
      <c r="B98" s="197"/>
      <c r="C98" s="197"/>
      <c r="D98" s="197"/>
      <c r="E98" s="197"/>
      <c r="F98" s="197"/>
      <c r="G98" s="197"/>
      <c r="H98" s="197"/>
      <c r="I98" s="197"/>
      <c r="J98" s="197"/>
      <c r="K98" s="197"/>
      <c r="L98" s="197"/>
      <c r="M98" s="197"/>
      <c r="N98" s="197"/>
      <c r="O98" s="197"/>
      <c r="P98" s="197"/>
      <c r="Q98" s="197"/>
      <c r="R98" s="197"/>
      <c r="S98" s="197"/>
      <c r="T98" s="197"/>
      <c r="U98" s="197"/>
      <c r="V98" s="197"/>
      <c r="W98" s="197"/>
      <c r="X98" s="197"/>
    </row>
    <row r="99" spans="1:24" x14ac:dyDescent="0.25">
      <c r="A99" s="197"/>
      <c r="B99" s="197"/>
      <c r="C99" s="197"/>
      <c r="D99" s="197"/>
      <c r="E99" s="197"/>
      <c r="F99" s="197"/>
      <c r="G99" s="197"/>
      <c r="H99" s="197"/>
      <c r="I99" s="197"/>
      <c r="J99" s="197"/>
      <c r="K99" s="197"/>
      <c r="L99" s="197"/>
      <c r="M99" s="197"/>
      <c r="N99" s="197"/>
      <c r="O99" s="197"/>
      <c r="P99" s="197"/>
      <c r="Q99" s="197"/>
      <c r="R99" s="197"/>
      <c r="S99" s="197"/>
      <c r="T99" s="197"/>
      <c r="U99" s="197"/>
      <c r="V99" s="197"/>
      <c r="W99" s="197"/>
      <c r="X99" s="197"/>
    </row>
    <row r="100" spans="1:24" x14ac:dyDescent="0.25">
      <c r="A100" s="197"/>
      <c r="B100" s="197"/>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197"/>
    </row>
    <row r="101" spans="1:24" x14ac:dyDescent="0.25">
      <c r="A101" s="197"/>
      <c r="B101" s="197"/>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row>
    <row r="102" spans="1:24" x14ac:dyDescent="0.25">
      <c r="A102" s="197"/>
      <c r="B102" s="197"/>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row>
    <row r="103" spans="1:24" x14ac:dyDescent="0.25">
      <c r="A103" s="197"/>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row>
    <row r="104" spans="1:24" x14ac:dyDescent="0.25">
      <c r="A104" s="197"/>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row>
    <row r="105" spans="1:24" x14ac:dyDescent="0.25">
      <c r="A105" s="197"/>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row>
    <row r="106" spans="1:24" x14ac:dyDescent="0.25">
      <c r="A106" s="197"/>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row>
    <row r="107" spans="1:24" x14ac:dyDescent="0.25">
      <c r="A107" s="197"/>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row>
    <row r="108" spans="1:24" x14ac:dyDescent="0.25">
      <c r="A108" s="197"/>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row>
    <row r="109" spans="1:24" x14ac:dyDescent="0.25">
      <c r="A109" s="197"/>
      <c r="B109" s="197"/>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row>
    <row r="110" spans="1:24" x14ac:dyDescent="0.25">
      <c r="A110" s="197"/>
      <c r="B110" s="197"/>
      <c r="C110" s="197"/>
      <c r="D110" s="197"/>
      <c r="E110" s="197"/>
      <c r="F110" s="197"/>
      <c r="G110" s="197"/>
      <c r="H110" s="197"/>
      <c r="I110" s="197"/>
      <c r="J110" s="197"/>
      <c r="K110" s="197"/>
      <c r="L110" s="197"/>
      <c r="M110" s="197"/>
      <c r="N110" s="197"/>
      <c r="O110" s="197"/>
      <c r="P110" s="197"/>
      <c r="Q110" s="197"/>
      <c r="R110" s="197"/>
      <c r="S110" s="197"/>
      <c r="T110" s="197"/>
      <c r="U110" s="197"/>
      <c r="V110" s="197"/>
      <c r="W110" s="197"/>
      <c r="X110" s="197"/>
    </row>
    <row r="111" spans="1:24" x14ac:dyDescent="0.25">
      <c r="A111" s="197"/>
      <c r="B111" s="197"/>
      <c r="C111" s="197"/>
      <c r="D111" s="197"/>
      <c r="E111" s="197"/>
      <c r="F111" s="197"/>
      <c r="G111" s="197"/>
      <c r="H111" s="197"/>
      <c r="I111" s="197"/>
      <c r="J111" s="197"/>
      <c r="K111" s="197"/>
      <c r="L111" s="197"/>
      <c r="M111" s="197"/>
      <c r="N111" s="197"/>
      <c r="O111" s="197"/>
      <c r="P111" s="197"/>
      <c r="Q111" s="197"/>
      <c r="R111" s="197"/>
      <c r="S111" s="197"/>
      <c r="T111" s="197"/>
      <c r="U111" s="197"/>
      <c r="V111" s="197"/>
      <c r="W111" s="197"/>
      <c r="X111" s="197"/>
    </row>
    <row r="112" spans="1:24" x14ac:dyDescent="0.25">
      <c r="A112" s="197"/>
      <c r="B112" s="197"/>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row>
    <row r="113" spans="1:24" x14ac:dyDescent="0.25">
      <c r="A113" s="197"/>
      <c r="B113" s="197"/>
      <c r="C113" s="197"/>
      <c r="D113" s="197"/>
      <c r="E113" s="197"/>
      <c r="F113" s="197"/>
      <c r="G113" s="197"/>
      <c r="H113" s="197"/>
      <c r="I113" s="197"/>
      <c r="J113" s="197"/>
      <c r="K113" s="197"/>
      <c r="L113" s="197"/>
      <c r="M113" s="197"/>
      <c r="N113" s="197"/>
      <c r="O113" s="197"/>
      <c r="P113" s="197"/>
      <c r="Q113" s="197"/>
      <c r="R113" s="197"/>
      <c r="S113" s="197"/>
      <c r="T113" s="197"/>
      <c r="U113" s="197"/>
      <c r="V113" s="197"/>
      <c r="W113" s="197"/>
      <c r="X113" s="197"/>
    </row>
    <row r="114" spans="1:24" x14ac:dyDescent="0.25">
      <c r="A114" s="197"/>
      <c r="B114" s="197"/>
      <c r="C114" s="197"/>
      <c r="D114" s="197"/>
      <c r="E114" s="197"/>
      <c r="F114" s="197"/>
      <c r="G114" s="197"/>
      <c r="H114" s="197"/>
      <c r="I114" s="197"/>
      <c r="J114" s="197"/>
      <c r="K114" s="197"/>
      <c r="L114" s="197"/>
      <c r="M114" s="197"/>
      <c r="N114" s="197"/>
      <c r="O114" s="197"/>
      <c r="P114" s="197"/>
      <c r="Q114" s="197"/>
      <c r="R114" s="197"/>
      <c r="S114" s="197"/>
      <c r="T114" s="197"/>
      <c r="U114" s="197"/>
      <c r="V114" s="197"/>
      <c r="W114" s="197"/>
      <c r="X114" s="197"/>
    </row>
    <row r="115" spans="1:24" x14ac:dyDescent="0.25">
      <c r="A115" s="197"/>
      <c r="B115" s="197"/>
      <c r="C115" s="197"/>
      <c r="D115" s="197"/>
      <c r="E115" s="197"/>
      <c r="F115" s="197"/>
      <c r="G115" s="197"/>
      <c r="H115" s="197"/>
      <c r="I115" s="197"/>
      <c r="J115" s="197"/>
      <c r="K115" s="197"/>
      <c r="L115" s="197"/>
      <c r="M115" s="197"/>
      <c r="N115" s="197"/>
      <c r="O115" s="197"/>
      <c r="P115" s="197"/>
      <c r="Q115" s="197"/>
      <c r="R115" s="197"/>
      <c r="S115" s="197"/>
      <c r="T115" s="197"/>
      <c r="U115" s="197"/>
      <c r="V115" s="197"/>
      <c r="W115" s="197"/>
      <c r="X115" s="197"/>
    </row>
    <row r="116" spans="1:24" x14ac:dyDescent="0.25">
      <c r="A116" s="197"/>
      <c r="B116" s="197"/>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row>
    <row r="117" spans="1:24" x14ac:dyDescent="0.25">
      <c r="A117" s="197"/>
      <c r="B117" s="197"/>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row>
    <row r="118" spans="1:24" x14ac:dyDescent="0.25">
      <c r="A118" s="197"/>
      <c r="B118" s="197"/>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row>
    <row r="119" spans="1:24" x14ac:dyDescent="0.25">
      <c r="A119" s="197"/>
      <c r="B119" s="197"/>
      <c r="C119" s="197"/>
      <c r="D119" s="197"/>
      <c r="E119" s="197"/>
      <c r="F119" s="197"/>
      <c r="G119" s="197"/>
      <c r="H119" s="197"/>
      <c r="I119" s="197"/>
      <c r="J119" s="197"/>
      <c r="K119" s="197"/>
      <c r="L119" s="197"/>
      <c r="M119" s="197"/>
      <c r="N119" s="197"/>
      <c r="O119" s="197"/>
      <c r="P119" s="197"/>
      <c r="Q119" s="197"/>
      <c r="R119" s="197"/>
      <c r="S119" s="197"/>
      <c r="T119" s="197"/>
      <c r="U119" s="197"/>
      <c r="V119" s="197"/>
      <c r="W119" s="197"/>
      <c r="X119" s="197"/>
    </row>
    <row r="120" spans="1:24" x14ac:dyDescent="0.25">
      <c r="A120" s="197"/>
      <c r="B120" s="197"/>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row>
    <row r="121" spans="1:24" x14ac:dyDescent="0.25">
      <c r="A121" s="197"/>
      <c r="B121" s="197"/>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row>
    <row r="122" spans="1:24" x14ac:dyDescent="0.25">
      <c r="A122" s="197"/>
      <c r="B122" s="197"/>
      <c r="C122" s="197"/>
      <c r="D122" s="197"/>
      <c r="E122" s="197"/>
      <c r="F122" s="197"/>
      <c r="G122" s="197"/>
      <c r="H122" s="197"/>
      <c r="I122" s="197"/>
      <c r="J122" s="197"/>
      <c r="K122" s="197"/>
      <c r="L122" s="197"/>
      <c r="M122" s="197"/>
      <c r="N122" s="197"/>
      <c r="O122" s="197"/>
      <c r="P122" s="197"/>
      <c r="Q122" s="197"/>
      <c r="R122" s="197"/>
      <c r="S122" s="197"/>
      <c r="T122" s="197"/>
      <c r="U122" s="197"/>
      <c r="V122" s="197"/>
      <c r="W122" s="197"/>
      <c r="X122" s="197"/>
    </row>
    <row r="123" spans="1:24" x14ac:dyDescent="0.25">
      <c r="A123" s="197"/>
      <c r="B123" s="197"/>
      <c r="C123" s="197"/>
      <c r="D123" s="197"/>
      <c r="E123" s="197"/>
      <c r="F123" s="197"/>
      <c r="G123" s="197"/>
      <c r="H123" s="197"/>
      <c r="I123" s="197"/>
      <c r="J123" s="197"/>
      <c r="K123" s="197"/>
      <c r="L123" s="197"/>
      <c r="M123" s="197"/>
      <c r="N123" s="197"/>
      <c r="O123" s="197"/>
      <c r="P123" s="197"/>
      <c r="Q123" s="197"/>
      <c r="R123" s="197"/>
      <c r="S123" s="197"/>
      <c r="T123" s="197"/>
      <c r="U123" s="197"/>
      <c r="V123" s="197"/>
      <c r="W123" s="197"/>
      <c r="X123" s="197"/>
    </row>
    <row r="124" spans="1:24" x14ac:dyDescent="0.25">
      <c r="A124" s="197"/>
      <c r="B124" s="197"/>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row>
    <row r="125" spans="1:24" x14ac:dyDescent="0.25">
      <c r="A125" s="197"/>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row>
    <row r="126" spans="1:24" x14ac:dyDescent="0.25">
      <c r="A126" s="197"/>
      <c r="B126" s="197"/>
      <c r="C126" s="197"/>
      <c r="D126" s="197"/>
      <c r="E126" s="197"/>
      <c r="F126" s="197"/>
      <c r="G126" s="197"/>
      <c r="H126" s="197"/>
      <c r="I126" s="197"/>
      <c r="J126" s="197"/>
      <c r="K126" s="197"/>
      <c r="L126" s="197"/>
      <c r="M126" s="197"/>
      <c r="N126" s="197"/>
      <c r="O126" s="197"/>
      <c r="P126" s="197"/>
      <c r="Q126" s="197"/>
      <c r="R126" s="197"/>
      <c r="S126" s="197"/>
      <c r="T126" s="197"/>
      <c r="U126" s="197"/>
      <c r="V126" s="197"/>
      <c r="W126" s="197"/>
      <c r="X126" s="197"/>
    </row>
    <row r="127" spans="1:24" x14ac:dyDescent="0.25">
      <c r="A127" s="197"/>
      <c r="B127" s="197"/>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row>
    <row r="128" spans="1:24" x14ac:dyDescent="0.25">
      <c r="A128" s="197"/>
      <c r="B128" s="197"/>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row>
    <row r="129" spans="1:24" x14ac:dyDescent="0.25">
      <c r="A129" s="197"/>
      <c r="B129" s="197"/>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row>
    <row r="130" spans="1:24" x14ac:dyDescent="0.25">
      <c r="A130" s="197"/>
      <c r="B130" s="197"/>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row>
    <row r="131" spans="1:24" x14ac:dyDescent="0.25">
      <c r="A131" s="197"/>
      <c r="B131" s="197"/>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row>
    <row r="132" spans="1:24" x14ac:dyDescent="0.25">
      <c r="A132" s="197"/>
      <c r="B132" s="197"/>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row>
    <row r="133" spans="1:24" x14ac:dyDescent="0.25">
      <c r="A133" s="197"/>
      <c r="B133" s="197"/>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row>
    <row r="134" spans="1:24" x14ac:dyDescent="0.25">
      <c r="A134" s="197"/>
      <c r="B134" s="197"/>
      <c r="C134" s="197"/>
      <c r="D134" s="197"/>
      <c r="E134" s="197"/>
      <c r="F134" s="197"/>
      <c r="G134" s="197"/>
      <c r="H134" s="197"/>
      <c r="I134" s="197"/>
      <c r="J134" s="197"/>
      <c r="K134" s="197"/>
      <c r="L134" s="197"/>
      <c r="M134" s="197"/>
      <c r="N134" s="197"/>
      <c r="O134" s="197"/>
      <c r="P134" s="197"/>
      <c r="Q134" s="197"/>
      <c r="R134" s="197"/>
      <c r="S134" s="197"/>
      <c r="T134" s="197"/>
      <c r="U134" s="197"/>
      <c r="V134" s="197"/>
      <c r="W134" s="197"/>
      <c r="X134" s="197"/>
    </row>
    <row r="135" spans="1:24" x14ac:dyDescent="0.25">
      <c r="A135" s="197"/>
      <c r="B135" s="197"/>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row>
    <row r="136" spans="1:24" x14ac:dyDescent="0.25">
      <c r="A136" s="197"/>
      <c r="B136" s="197"/>
      <c r="C136" s="197"/>
      <c r="D136" s="197"/>
      <c r="E136" s="197"/>
      <c r="F136" s="197"/>
      <c r="G136" s="197"/>
      <c r="H136" s="197"/>
      <c r="I136" s="197"/>
      <c r="J136" s="197"/>
      <c r="K136" s="197"/>
      <c r="L136" s="197"/>
      <c r="M136" s="197"/>
      <c r="N136" s="197"/>
      <c r="O136" s="197"/>
      <c r="P136" s="197"/>
      <c r="Q136" s="197"/>
      <c r="R136" s="197"/>
      <c r="S136" s="197"/>
      <c r="T136" s="197"/>
      <c r="U136" s="197"/>
      <c r="V136" s="197"/>
      <c r="W136" s="197"/>
      <c r="X136" s="197"/>
    </row>
    <row r="137" spans="1:24" x14ac:dyDescent="0.25">
      <c r="A137" s="197"/>
      <c r="B137" s="197"/>
      <c r="C137" s="197"/>
      <c r="D137" s="197"/>
      <c r="E137" s="197"/>
      <c r="F137" s="197"/>
      <c r="G137" s="197"/>
      <c r="H137" s="197"/>
      <c r="I137" s="197"/>
      <c r="J137" s="197"/>
      <c r="K137" s="197"/>
      <c r="L137" s="197"/>
      <c r="M137" s="197"/>
      <c r="N137" s="197"/>
      <c r="O137" s="197"/>
      <c r="P137" s="197"/>
      <c r="Q137" s="197"/>
      <c r="R137" s="197"/>
      <c r="S137" s="197"/>
      <c r="T137" s="197"/>
      <c r="U137" s="197"/>
      <c r="V137" s="197"/>
      <c r="W137" s="197"/>
      <c r="X137" s="197"/>
    </row>
    <row r="138" spans="1:24" x14ac:dyDescent="0.25">
      <c r="A138" s="197"/>
      <c r="B138" s="197"/>
      <c r="C138" s="197"/>
      <c r="D138" s="197"/>
      <c r="E138" s="197"/>
      <c r="F138" s="197"/>
      <c r="G138" s="197"/>
      <c r="H138" s="197"/>
      <c r="I138" s="197"/>
      <c r="J138" s="197"/>
      <c r="K138" s="197"/>
      <c r="L138" s="197"/>
      <c r="M138" s="197"/>
      <c r="N138" s="197"/>
      <c r="O138" s="197"/>
      <c r="P138" s="197"/>
      <c r="Q138" s="197"/>
      <c r="R138" s="197"/>
      <c r="S138" s="197"/>
      <c r="T138" s="197"/>
      <c r="U138" s="197"/>
      <c r="V138" s="197"/>
      <c r="W138" s="197"/>
      <c r="X138" s="197"/>
    </row>
    <row r="139" spans="1:24" x14ac:dyDescent="0.25">
      <c r="A139" s="197"/>
      <c r="B139" s="197"/>
      <c r="C139" s="197"/>
      <c r="D139" s="197"/>
      <c r="E139" s="197"/>
      <c r="F139" s="197"/>
      <c r="G139" s="197"/>
      <c r="H139" s="197"/>
      <c r="I139" s="197"/>
      <c r="J139" s="197"/>
      <c r="K139" s="197"/>
      <c r="L139" s="197"/>
      <c r="M139" s="197"/>
      <c r="N139" s="197"/>
      <c r="O139" s="197"/>
      <c r="P139" s="197"/>
      <c r="Q139" s="197"/>
      <c r="R139" s="197"/>
      <c r="S139" s="197"/>
      <c r="T139" s="197"/>
      <c r="U139" s="197"/>
      <c r="V139" s="197"/>
      <c r="W139" s="197"/>
      <c r="X139" s="197"/>
    </row>
    <row r="140" spans="1:24" x14ac:dyDescent="0.25">
      <c r="A140" s="197"/>
      <c r="B140" s="197"/>
      <c r="C140" s="197"/>
      <c r="D140" s="197"/>
      <c r="E140" s="197"/>
      <c r="F140" s="197"/>
      <c r="G140" s="197"/>
      <c r="H140" s="197"/>
      <c r="I140" s="197"/>
      <c r="J140" s="197"/>
      <c r="K140" s="197"/>
      <c r="L140" s="197"/>
      <c r="M140" s="197"/>
      <c r="N140" s="197"/>
      <c r="O140" s="197"/>
      <c r="P140" s="197"/>
      <c r="Q140" s="197"/>
      <c r="R140" s="197"/>
      <c r="S140" s="197"/>
      <c r="T140" s="197"/>
      <c r="U140" s="197"/>
      <c r="V140" s="197"/>
      <c r="W140" s="197"/>
      <c r="X140" s="197"/>
    </row>
    <row r="141" spans="1:24" x14ac:dyDescent="0.25">
      <c r="A141" s="197"/>
      <c r="B141" s="197"/>
      <c r="C141" s="197"/>
      <c r="D141" s="197"/>
      <c r="E141" s="197"/>
      <c r="F141" s="197"/>
      <c r="G141" s="197"/>
      <c r="H141" s="197"/>
      <c r="I141" s="197"/>
      <c r="J141" s="197"/>
      <c r="K141" s="197"/>
      <c r="L141" s="197"/>
      <c r="M141" s="197"/>
      <c r="N141" s="197"/>
      <c r="O141" s="197"/>
      <c r="P141" s="197"/>
      <c r="Q141" s="197"/>
      <c r="R141" s="197"/>
      <c r="S141" s="197"/>
      <c r="T141" s="197"/>
      <c r="U141" s="197"/>
      <c r="V141" s="197"/>
      <c r="W141" s="197"/>
      <c r="X141" s="197"/>
    </row>
    <row r="142" spans="1:24" x14ac:dyDescent="0.25">
      <c r="A142" s="197"/>
      <c r="B142" s="197"/>
      <c r="C142" s="197"/>
      <c r="D142" s="197"/>
      <c r="E142" s="197"/>
      <c r="F142" s="197"/>
      <c r="G142" s="197"/>
      <c r="H142" s="197"/>
      <c r="I142" s="197"/>
      <c r="J142" s="197"/>
      <c r="K142" s="197"/>
      <c r="L142" s="197"/>
      <c r="M142" s="197"/>
      <c r="N142" s="197"/>
      <c r="O142" s="197"/>
      <c r="P142" s="197"/>
      <c r="Q142" s="197"/>
      <c r="R142" s="197"/>
      <c r="S142" s="197"/>
      <c r="T142" s="197"/>
      <c r="U142" s="197"/>
      <c r="V142" s="197"/>
      <c r="W142" s="197"/>
      <c r="X142" s="197"/>
    </row>
    <row r="143" spans="1:24" x14ac:dyDescent="0.25">
      <c r="A143" s="197"/>
      <c r="B143" s="197"/>
      <c r="C143" s="197"/>
      <c r="D143" s="197"/>
      <c r="E143" s="197"/>
      <c r="F143" s="197"/>
      <c r="G143" s="197"/>
      <c r="H143" s="197"/>
      <c r="I143" s="197"/>
      <c r="J143" s="197"/>
      <c r="K143" s="197"/>
      <c r="L143" s="197"/>
      <c r="M143" s="197"/>
      <c r="N143" s="197"/>
      <c r="O143" s="197"/>
      <c r="P143" s="197"/>
      <c r="Q143" s="197"/>
      <c r="R143" s="197"/>
      <c r="S143" s="197"/>
      <c r="T143" s="197"/>
      <c r="U143" s="197"/>
      <c r="V143" s="197"/>
      <c r="W143" s="197"/>
      <c r="X143" s="197"/>
    </row>
    <row r="144" spans="1:24" x14ac:dyDescent="0.25">
      <c r="A144" s="197"/>
      <c r="B144" s="197"/>
      <c r="C144" s="197"/>
      <c r="D144" s="197"/>
      <c r="E144" s="197"/>
      <c r="F144" s="197"/>
      <c r="G144" s="197"/>
      <c r="H144" s="197"/>
      <c r="I144" s="197"/>
      <c r="J144" s="197"/>
      <c r="K144" s="197"/>
      <c r="L144" s="197"/>
      <c r="M144" s="197"/>
      <c r="N144" s="197"/>
      <c r="O144" s="197"/>
      <c r="P144" s="197"/>
      <c r="Q144" s="197"/>
      <c r="R144" s="197"/>
      <c r="S144" s="197"/>
      <c r="T144" s="197"/>
      <c r="U144" s="197"/>
      <c r="V144" s="197"/>
      <c r="W144" s="197"/>
      <c r="X144" s="197"/>
    </row>
    <row r="145" spans="1:24" x14ac:dyDescent="0.25">
      <c r="A145" s="197"/>
      <c r="B145" s="197"/>
      <c r="C145" s="197"/>
      <c r="D145" s="197"/>
      <c r="E145" s="197"/>
      <c r="F145" s="197"/>
      <c r="G145" s="197"/>
      <c r="H145" s="197"/>
      <c r="I145" s="197"/>
      <c r="J145" s="197"/>
      <c r="K145" s="197"/>
      <c r="L145" s="197"/>
      <c r="M145" s="197"/>
      <c r="N145" s="197"/>
      <c r="O145" s="197"/>
      <c r="P145" s="197"/>
      <c r="Q145" s="197"/>
      <c r="R145" s="197"/>
      <c r="S145" s="197"/>
      <c r="T145" s="197"/>
      <c r="U145" s="197"/>
      <c r="V145" s="197"/>
      <c r="W145" s="197"/>
      <c r="X145" s="197"/>
    </row>
    <row r="146" spans="1:24" x14ac:dyDescent="0.25">
      <c r="A146" s="197"/>
      <c r="B146" s="197"/>
      <c r="C146" s="197"/>
      <c r="D146" s="197"/>
      <c r="E146" s="197"/>
      <c r="F146" s="197"/>
      <c r="G146" s="197"/>
      <c r="H146" s="197"/>
      <c r="I146" s="197"/>
      <c r="J146" s="197"/>
      <c r="K146" s="197"/>
      <c r="L146" s="197"/>
      <c r="M146" s="197"/>
      <c r="N146" s="197"/>
      <c r="O146" s="197"/>
      <c r="P146" s="197"/>
      <c r="Q146" s="197"/>
      <c r="R146" s="197"/>
      <c r="S146" s="197"/>
      <c r="T146" s="197"/>
      <c r="U146" s="197"/>
      <c r="V146" s="197"/>
      <c r="W146" s="197"/>
      <c r="X146" s="197"/>
    </row>
    <row r="147" spans="1:24" x14ac:dyDescent="0.25">
      <c r="A147" s="197"/>
      <c r="B147" s="197"/>
      <c r="C147" s="197"/>
      <c r="D147" s="197"/>
      <c r="E147" s="197"/>
      <c r="F147" s="197"/>
      <c r="G147" s="197"/>
      <c r="H147" s="197"/>
      <c r="I147" s="197"/>
      <c r="J147" s="197"/>
      <c r="K147" s="197"/>
      <c r="L147" s="197"/>
      <c r="M147" s="197"/>
      <c r="N147" s="197"/>
      <c r="O147" s="197"/>
      <c r="P147" s="197"/>
      <c r="Q147" s="197"/>
      <c r="R147" s="197"/>
      <c r="S147" s="197"/>
      <c r="T147" s="197"/>
      <c r="U147" s="197"/>
      <c r="V147" s="197"/>
      <c r="W147" s="197"/>
      <c r="X147" s="197"/>
    </row>
    <row r="148" spans="1:24" x14ac:dyDescent="0.25">
      <c r="A148" s="197"/>
      <c r="B148" s="197"/>
      <c r="C148" s="197"/>
      <c r="D148" s="197"/>
      <c r="E148" s="197"/>
      <c r="F148" s="197"/>
      <c r="G148" s="197"/>
      <c r="H148" s="197"/>
      <c r="I148" s="197"/>
      <c r="J148" s="197"/>
      <c r="K148" s="197"/>
      <c r="L148" s="197"/>
      <c r="M148" s="197"/>
      <c r="N148" s="197"/>
      <c r="O148" s="197"/>
      <c r="P148" s="197"/>
      <c r="Q148" s="197"/>
      <c r="R148" s="197"/>
      <c r="S148" s="197"/>
      <c r="T148" s="197"/>
      <c r="U148" s="197"/>
      <c r="V148" s="197"/>
      <c r="W148" s="197"/>
      <c r="X148" s="197"/>
    </row>
    <row r="149" spans="1:24" x14ac:dyDescent="0.25">
      <c r="A149" s="197"/>
      <c r="B149" s="197"/>
      <c r="C149" s="197"/>
      <c r="D149" s="197"/>
      <c r="E149" s="197"/>
      <c r="F149" s="197"/>
      <c r="G149" s="197"/>
      <c r="H149" s="197"/>
      <c r="I149" s="197"/>
      <c r="J149" s="197"/>
      <c r="K149" s="197"/>
      <c r="L149" s="197"/>
      <c r="M149" s="197"/>
      <c r="N149" s="197"/>
      <c r="O149" s="197"/>
      <c r="P149" s="197"/>
      <c r="Q149" s="197"/>
      <c r="R149" s="197"/>
      <c r="S149" s="197"/>
      <c r="T149" s="197"/>
      <c r="U149" s="197"/>
      <c r="V149" s="197"/>
      <c r="W149" s="197"/>
      <c r="X149" s="197"/>
    </row>
    <row r="150" spans="1:24" x14ac:dyDescent="0.25">
      <c r="A150" s="197"/>
      <c r="B150" s="197"/>
      <c r="C150" s="197"/>
      <c r="D150" s="197"/>
      <c r="E150" s="197"/>
      <c r="F150" s="197"/>
      <c r="G150" s="197"/>
      <c r="H150" s="197"/>
      <c r="I150" s="197"/>
      <c r="J150" s="197"/>
      <c r="K150" s="197"/>
      <c r="L150" s="197"/>
      <c r="M150" s="197"/>
      <c r="N150" s="197"/>
      <c r="O150" s="197"/>
      <c r="P150" s="197"/>
      <c r="Q150" s="197"/>
      <c r="R150" s="197"/>
      <c r="S150" s="197"/>
      <c r="T150" s="197"/>
      <c r="U150" s="197"/>
      <c r="V150" s="197"/>
      <c r="W150" s="197"/>
      <c r="X150" s="197"/>
    </row>
    <row r="151" spans="1:24" x14ac:dyDescent="0.25">
      <c r="A151" s="197"/>
      <c r="B151" s="197"/>
      <c r="C151" s="197"/>
      <c r="D151" s="197"/>
      <c r="E151" s="197"/>
      <c r="F151" s="197"/>
      <c r="G151" s="197"/>
      <c r="H151" s="197"/>
      <c r="I151" s="197"/>
      <c r="J151" s="197"/>
      <c r="K151" s="197"/>
      <c r="L151" s="197"/>
      <c r="M151" s="197"/>
      <c r="N151" s="197"/>
      <c r="O151" s="197"/>
      <c r="P151" s="197"/>
      <c r="Q151" s="197"/>
      <c r="R151" s="197"/>
      <c r="S151" s="197"/>
      <c r="T151" s="197"/>
      <c r="U151" s="197"/>
      <c r="V151" s="197"/>
      <c r="W151" s="197"/>
      <c r="X151" s="197"/>
    </row>
    <row r="152" spans="1:24" x14ac:dyDescent="0.25">
      <c r="A152" s="197"/>
      <c r="B152" s="197"/>
      <c r="C152" s="197"/>
      <c r="D152" s="197"/>
      <c r="E152" s="197"/>
      <c r="F152" s="197"/>
      <c r="G152" s="197"/>
      <c r="H152" s="197"/>
      <c r="I152" s="197"/>
      <c r="J152" s="197"/>
      <c r="K152" s="197"/>
      <c r="L152" s="197"/>
      <c r="M152" s="197"/>
      <c r="N152" s="197"/>
      <c r="O152" s="197"/>
      <c r="P152" s="197"/>
      <c r="Q152" s="197"/>
      <c r="R152" s="197"/>
      <c r="S152" s="197"/>
      <c r="T152" s="197"/>
      <c r="U152" s="197"/>
      <c r="V152" s="197"/>
      <c r="W152" s="197"/>
      <c r="X152" s="197"/>
    </row>
    <row r="153" spans="1:24" x14ac:dyDescent="0.25">
      <c r="A153" s="197"/>
      <c r="B153" s="197"/>
      <c r="C153" s="197"/>
      <c r="D153" s="197"/>
      <c r="E153" s="197"/>
      <c r="F153" s="197"/>
      <c r="G153" s="197"/>
      <c r="H153" s="197"/>
      <c r="I153" s="197"/>
      <c r="J153" s="197"/>
      <c r="K153" s="197"/>
      <c r="L153" s="197"/>
      <c r="M153" s="197"/>
      <c r="N153" s="197"/>
      <c r="O153" s="197"/>
      <c r="P153" s="197"/>
      <c r="Q153" s="197"/>
      <c r="R153" s="197"/>
      <c r="S153" s="197"/>
      <c r="T153" s="197"/>
      <c r="U153" s="197"/>
      <c r="V153" s="197"/>
      <c r="W153" s="197"/>
      <c r="X153" s="197"/>
    </row>
    <row r="154" spans="1:24" x14ac:dyDescent="0.25">
      <c r="A154" s="197"/>
      <c r="B154" s="197"/>
      <c r="C154" s="197"/>
      <c r="D154" s="197"/>
      <c r="E154" s="197"/>
      <c r="F154" s="197"/>
      <c r="G154" s="197"/>
      <c r="H154" s="197"/>
      <c r="I154" s="197"/>
      <c r="J154" s="197"/>
      <c r="K154" s="197"/>
      <c r="L154" s="197"/>
      <c r="M154" s="197"/>
      <c r="N154" s="197"/>
      <c r="O154" s="197"/>
      <c r="P154" s="197"/>
      <c r="Q154" s="197"/>
      <c r="R154" s="197"/>
      <c r="S154" s="197"/>
      <c r="T154" s="197"/>
      <c r="U154" s="197"/>
      <c r="V154" s="197"/>
      <c r="W154" s="197"/>
      <c r="X154" s="197"/>
    </row>
    <row r="155" spans="1:24" x14ac:dyDescent="0.25">
      <c r="A155" s="197"/>
      <c r="B155" s="197"/>
      <c r="C155" s="197"/>
      <c r="D155" s="197"/>
      <c r="E155" s="197"/>
      <c r="F155" s="197"/>
      <c r="G155" s="197"/>
      <c r="H155" s="197"/>
      <c r="I155" s="197"/>
      <c r="J155" s="197"/>
      <c r="K155" s="197"/>
      <c r="L155" s="197"/>
      <c r="M155" s="197"/>
      <c r="N155" s="197"/>
      <c r="O155" s="197"/>
      <c r="P155" s="197"/>
      <c r="Q155" s="197"/>
      <c r="R155" s="197"/>
      <c r="S155" s="197"/>
      <c r="T155" s="197"/>
      <c r="U155" s="197"/>
      <c r="V155" s="197"/>
      <c r="W155" s="197"/>
      <c r="X155" s="197"/>
    </row>
    <row r="156" spans="1:24" x14ac:dyDescent="0.25">
      <c r="A156" s="197"/>
      <c r="B156" s="197"/>
      <c r="C156" s="197"/>
      <c r="D156" s="197"/>
      <c r="E156" s="197"/>
      <c r="F156" s="197"/>
      <c r="G156" s="197"/>
      <c r="H156" s="197"/>
      <c r="I156" s="197"/>
      <c r="J156" s="197"/>
      <c r="K156" s="197"/>
      <c r="L156" s="197"/>
      <c r="M156" s="197"/>
      <c r="N156" s="197"/>
      <c r="O156" s="197"/>
      <c r="P156" s="197"/>
      <c r="Q156" s="197"/>
      <c r="R156" s="197"/>
      <c r="S156" s="197"/>
      <c r="T156" s="197"/>
      <c r="U156" s="197"/>
      <c r="V156" s="197"/>
      <c r="W156" s="197"/>
      <c r="X156" s="197"/>
    </row>
    <row r="157" spans="1:24" x14ac:dyDescent="0.25">
      <c r="A157" s="197"/>
      <c r="B157" s="197"/>
      <c r="C157" s="197"/>
      <c r="D157" s="197"/>
      <c r="E157" s="197"/>
      <c r="F157" s="197"/>
      <c r="G157" s="197"/>
      <c r="H157" s="197"/>
      <c r="I157" s="197"/>
      <c r="J157" s="197"/>
      <c r="K157" s="197"/>
      <c r="L157" s="197"/>
      <c r="M157" s="197"/>
      <c r="N157" s="197"/>
      <c r="O157" s="197"/>
      <c r="P157" s="197"/>
      <c r="Q157" s="197"/>
      <c r="R157" s="197"/>
      <c r="S157" s="197"/>
      <c r="T157" s="197"/>
      <c r="U157" s="197"/>
      <c r="V157" s="197"/>
      <c r="W157" s="197"/>
      <c r="X157" s="197"/>
    </row>
    <row r="158" spans="1:24" x14ac:dyDescent="0.25">
      <c r="A158" s="197"/>
      <c r="B158" s="197"/>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row>
    <row r="159" spans="1:24" x14ac:dyDescent="0.25">
      <c r="A159" s="197"/>
      <c r="B159" s="197"/>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row>
    <row r="160" spans="1:24" x14ac:dyDescent="0.25">
      <c r="A160" s="197"/>
      <c r="B160" s="197"/>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row>
    <row r="161" spans="1:24" x14ac:dyDescent="0.25">
      <c r="A161" s="197"/>
      <c r="B161" s="197"/>
      <c r="C161" s="197"/>
      <c r="D161" s="197"/>
      <c r="E161" s="197"/>
      <c r="F161" s="197"/>
      <c r="G161" s="197"/>
      <c r="H161" s="197"/>
      <c r="I161" s="197"/>
      <c r="J161" s="197"/>
      <c r="K161" s="197"/>
      <c r="L161" s="197"/>
      <c r="M161" s="197"/>
      <c r="N161" s="197"/>
      <c r="O161" s="197"/>
      <c r="P161" s="197"/>
      <c r="Q161" s="197"/>
      <c r="R161" s="197"/>
      <c r="S161" s="197"/>
      <c r="T161" s="197"/>
      <c r="U161" s="197"/>
      <c r="V161" s="197"/>
      <c r="W161" s="197"/>
      <c r="X161" s="197"/>
    </row>
    <row r="162" spans="1:24" x14ac:dyDescent="0.25">
      <c r="A162" s="197"/>
      <c r="B162" s="197"/>
      <c r="C162" s="197"/>
      <c r="D162" s="197"/>
      <c r="E162" s="197"/>
      <c r="F162" s="197"/>
      <c r="G162" s="197"/>
      <c r="H162" s="197"/>
      <c r="I162" s="197"/>
      <c r="J162" s="197"/>
      <c r="K162" s="197"/>
      <c r="L162" s="197"/>
      <c r="M162" s="197"/>
      <c r="N162" s="197"/>
      <c r="O162" s="197"/>
      <c r="P162" s="197"/>
      <c r="Q162" s="197"/>
      <c r="R162" s="197"/>
      <c r="S162" s="197"/>
      <c r="T162" s="197"/>
      <c r="U162" s="197"/>
      <c r="V162" s="197"/>
      <c r="W162" s="197"/>
      <c r="X162" s="197"/>
    </row>
    <row r="163" spans="1:24" x14ac:dyDescent="0.25">
      <c r="A163" s="197"/>
      <c r="B163" s="197"/>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row>
    <row r="164" spans="1:24" x14ac:dyDescent="0.25">
      <c r="A164" s="197"/>
      <c r="B164" s="197"/>
      <c r="C164" s="197"/>
      <c r="D164" s="197"/>
      <c r="E164" s="197"/>
      <c r="F164" s="197"/>
      <c r="G164" s="197"/>
      <c r="H164" s="197"/>
      <c r="I164" s="197"/>
      <c r="J164" s="197"/>
      <c r="K164" s="197"/>
      <c r="L164" s="197"/>
      <c r="M164" s="197"/>
      <c r="N164" s="197"/>
      <c r="O164" s="197"/>
      <c r="P164" s="197"/>
      <c r="Q164" s="197"/>
      <c r="R164" s="197"/>
      <c r="S164" s="197"/>
      <c r="T164" s="197"/>
      <c r="U164" s="197"/>
      <c r="V164" s="197"/>
      <c r="W164" s="197"/>
      <c r="X164" s="197"/>
    </row>
    <row r="165" spans="1:24" x14ac:dyDescent="0.25">
      <c r="A165" s="197"/>
      <c r="B165" s="197"/>
      <c r="C165" s="197"/>
      <c r="D165" s="197"/>
      <c r="E165" s="197"/>
      <c r="F165" s="197"/>
      <c r="G165" s="197"/>
      <c r="H165" s="197"/>
      <c r="I165" s="197"/>
      <c r="J165" s="197"/>
      <c r="K165" s="197"/>
      <c r="L165" s="197"/>
      <c r="M165" s="197"/>
      <c r="N165" s="197"/>
      <c r="O165" s="197"/>
      <c r="P165" s="197"/>
      <c r="Q165" s="197"/>
      <c r="R165" s="197"/>
      <c r="S165" s="197"/>
      <c r="T165" s="197"/>
      <c r="U165" s="197"/>
      <c r="V165" s="197"/>
      <c r="W165" s="197"/>
      <c r="X165" s="197"/>
    </row>
    <row r="166" spans="1:24" x14ac:dyDescent="0.25">
      <c r="A166" s="197"/>
      <c r="B166" s="197"/>
      <c r="C166" s="197"/>
      <c r="D166" s="197"/>
      <c r="E166" s="197"/>
      <c r="F166" s="197"/>
      <c r="G166" s="197"/>
      <c r="H166" s="197"/>
      <c r="I166" s="197"/>
      <c r="J166" s="197"/>
      <c r="K166" s="197"/>
      <c r="L166" s="197"/>
      <c r="M166" s="197"/>
      <c r="N166" s="197"/>
      <c r="O166" s="197"/>
      <c r="P166" s="197"/>
      <c r="Q166" s="197"/>
      <c r="R166" s="197"/>
      <c r="S166" s="197"/>
      <c r="T166" s="197"/>
      <c r="U166" s="197"/>
      <c r="V166" s="197"/>
      <c r="W166" s="197"/>
      <c r="X166" s="197"/>
    </row>
    <row r="167" spans="1:24" x14ac:dyDescent="0.25">
      <c r="A167" s="197"/>
      <c r="B167" s="197"/>
      <c r="C167" s="197"/>
      <c r="D167" s="197"/>
      <c r="E167" s="197"/>
      <c r="F167" s="197"/>
      <c r="G167" s="197"/>
      <c r="H167" s="197"/>
      <c r="I167" s="197"/>
      <c r="J167" s="197"/>
      <c r="K167" s="197"/>
      <c r="L167" s="197"/>
      <c r="M167" s="197"/>
      <c r="N167" s="197"/>
      <c r="O167" s="197"/>
      <c r="P167" s="197"/>
      <c r="Q167" s="197"/>
      <c r="R167" s="197"/>
      <c r="S167" s="197"/>
      <c r="T167" s="197"/>
      <c r="U167" s="197"/>
      <c r="V167" s="197"/>
      <c r="W167" s="197"/>
      <c r="X167" s="197"/>
    </row>
    <row r="168" spans="1:24" x14ac:dyDescent="0.25">
      <c r="A168" s="197"/>
      <c r="B168" s="197"/>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row>
    <row r="169" spans="1:24" x14ac:dyDescent="0.25">
      <c r="A169" s="197"/>
      <c r="B169" s="197"/>
      <c r="C169" s="197"/>
      <c r="D169" s="197"/>
      <c r="E169" s="197"/>
      <c r="F169" s="197"/>
      <c r="G169" s="197"/>
      <c r="H169" s="197"/>
      <c r="I169" s="197"/>
      <c r="J169" s="197"/>
      <c r="K169" s="197"/>
      <c r="L169" s="197"/>
      <c r="M169" s="197"/>
      <c r="N169" s="197"/>
      <c r="O169" s="197"/>
      <c r="P169" s="197"/>
      <c r="Q169" s="197"/>
      <c r="R169" s="197"/>
      <c r="S169" s="197"/>
      <c r="T169" s="197"/>
      <c r="U169" s="197"/>
      <c r="V169" s="197"/>
      <c r="W169" s="197"/>
      <c r="X169" s="197"/>
    </row>
    <row r="170" spans="1:24" x14ac:dyDescent="0.25">
      <c r="A170" s="197"/>
      <c r="B170" s="197"/>
      <c r="C170" s="197"/>
      <c r="D170" s="197"/>
      <c r="E170" s="197"/>
      <c r="F170" s="197"/>
      <c r="G170" s="197"/>
      <c r="H170" s="197"/>
      <c r="I170" s="197"/>
      <c r="J170" s="197"/>
      <c r="K170" s="197"/>
      <c r="L170" s="197"/>
      <c r="M170" s="197"/>
      <c r="N170" s="197"/>
      <c r="O170" s="197"/>
      <c r="P170" s="197"/>
      <c r="Q170" s="197"/>
      <c r="R170" s="197"/>
      <c r="S170" s="197"/>
      <c r="T170" s="197"/>
      <c r="U170" s="197"/>
      <c r="V170" s="197"/>
      <c r="W170" s="197"/>
      <c r="X170" s="197"/>
    </row>
    <row r="171" spans="1:24" x14ac:dyDescent="0.25">
      <c r="A171" s="197"/>
      <c r="B171" s="197"/>
      <c r="C171" s="197"/>
      <c r="D171" s="197"/>
      <c r="E171" s="197"/>
      <c r="F171" s="197"/>
      <c r="G171" s="197"/>
      <c r="H171" s="197"/>
      <c r="I171" s="197"/>
      <c r="J171" s="197"/>
      <c r="K171" s="197"/>
      <c r="L171" s="197"/>
      <c r="M171" s="197"/>
      <c r="N171" s="197"/>
      <c r="O171" s="197"/>
      <c r="P171" s="197"/>
      <c r="Q171" s="197"/>
      <c r="R171" s="197"/>
      <c r="S171" s="197"/>
      <c r="T171" s="197"/>
      <c r="U171" s="197"/>
      <c r="V171" s="197"/>
      <c r="W171" s="197"/>
      <c r="X171" s="197"/>
    </row>
    <row r="172" spans="1:24" x14ac:dyDescent="0.25">
      <c r="A172" s="197"/>
      <c r="B172" s="197"/>
      <c r="C172" s="197"/>
      <c r="D172" s="197"/>
      <c r="E172" s="197"/>
      <c r="F172" s="197"/>
      <c r="G172" s="197"/>
      <c r="H172" s="197"/>
      <c r="I172" s="197"/>
      <c r="J172" s="197"/>
      <c r="K172" s="197"/>
      <c r="L172" s="197"/>
      <c r="M172" s="197"/>
      <c r="N172" s="197"/>
      <c r="O172" s="197"/>
      <c r="P172" s="197"/>
      <c r="Q172" s="197"/>
      <c r="R172" s="197"/>
      <c r="S172" s="197"/>
      <c r="T172" s="197"/>
      <c r="U172" s="197"/>
      <c r="V172" s="197"/>
      <c r="W172" s="197"/>
      <c r="X172" s="197"/>
    </row>
    <row r="173" spans="1:24" x14ac:dyDescent="0.25">
      <c r="A173" s="197"/>
      <c r="B173" s="197"/>
      <c r="C173" s="197"/>
      <c r="D173" s="197"/>
      <c r="E173" s="197"/>
      <c r="F173" s="197"/>
      <c r="G173" s="197"/>
      <c r="H173" s="197"/>
      <c r="I173" s="197"/>
      <c r="J173" s="197"/>
      <c r="K173" s="197"/>
      <c r="L173" s="197"/>
      <c r="M173" s="197"/>
      <c r="N173" s="197"/>
      <c r="O173" s="197"/>
      <c r="P173" s="197"/>
      <c r="Q173" s="197"/>
      <c r="R173" s="197"/>
      <c r="S173" s="197"/>
      <c r="T173" s="197"/>
      <c r="U173" s="197"/>
      <c r="V173" s="197"/>
      <c r="W173" s="197"/>
      <c r="X173" s="197"/>
    </row>
    <row r="174" spans="1:24" x14ac:dyDescent="0.25">
      <c r="A174" s="197"/>
      <c r="B174" s="197"/>
      <c r="C174" s="197"/>
      <c r="D174" s="197"/>
      <c r="E174" s="197"/>
      <c r="F174" s="197"/>
      <c r="G174" s="197"/>
      <c r="H174" s="197"/>
      <c r="I174" s="197"/>
      <c r="J174" s="197"/>
      <c r="K174" s="197"/>
      <c r="L174" s="197"/>
      <c r="M174" s="197"/>
      <c r="N174" s="197"/>
      <c r="O174" s="197"/>
      <c r="P174" s="197"/>
      <c r="Q174" s="197"/>
      <c r="R174" s="197"/>
      <c r="S174" s="197"/>
      <c r="T174" s="197"/>
      <c r="U174" s="197"/>
      <c r="V174" s="197"/>
      <c r="W174" s="197"/>
      <c r="X174" s="197"/>
    </row>
    <row r="175" spans="1:24" x14ac:dyDescent="0.25">
      <c r="A175" s="197"/>
      <c r="B175" s="197"/>
      <c r="C175" s="197"/>
      <c r="D175" s="197"/>
      <c r="E175" s="197"/>
      <c r="F175" s="197"/>
      <c r="G175" s="197"/>
      <c r="H175" s="197"/>
      <c r="I175" s="197"/>
      <c r="J175" s="197"/>
      <c r="K175" s="197"/>
      <c r="L175" s="197"/>
      <c r="M175" s="197"/>
      <c r="N175" s="197"/>
      <c r="O175" s="197"/>
      <c r="P175" s="197"/>
      <c r="Q175" s="197"/>
      <c r="R175" s="197"/>
      <c r="S175" s="197"/>
      <c r="T175" s="197"/>
      <c r="U175" s="197"/>
      <c r="V175" s="197"/>
      <c r="W175" s="197"/>
      <c r="X175" s="197"/>
    </row>
    <row r="176" spans="1:24" x14ac:dyDescent="0.25">
      <c r="A176" s="197"/>
      <c r="B176" s="197"/>
      <c r="C176" s="197"/>
      <c r="D176" s="197"/>
      <c r="E176" s="197"/>
      <c r="F176" s="197"/>
      <c r="G176" s="197"/>
      <c r="H176" s="197"/>
      <c r="I176" s="197"/>
      <c r="J176" s="197"/>
      <c r="K176" s="197"/>
      <c r="L176" s="197"/>
      <c r="M176" s="197"/>
      <c r="N176" s="197"/>
      <c r="O176" s="197"/>
      <c r="P176" s="197"/>
      <c r="Q176" s="197"/>
      <c r="R176" s="197"/>
      <c r="S176" s="197"/>
      <c r="T176" s="197"/>
      <c r="U176" s="197"/>
      <c r="V176" s="197"/>
      <c r="W176" s="197"/>
      <c r="X176" s="197"/>
    </row>
    <row r="177" spans="1:24" x14ac:dyDescent="0.25">
      <c r="A177" s="197"/>
      <c r="B177" s="197"/>
      <c r="C177" s="197"/>
      <c r="D177" s="197"/>
      <c r="E177" s="197"/>
      <c r="F177" s="197"/>
      <c r="G177" s="197"/>
      <c r="H177" s="197"/>
      <c r="I177" s="197"/>
      <c r="J177" s="197"/>
      <c r="K177" s="197"/>
      <c r="L177" s="197"/>
      <c r="M177" s="197"/>
      <c r="N177" s="197"/>
      <c r="O177" s="197"/>
      <c r="P177" s="197"/>
      <c r="Q177" s="197"/>
      <c r="R177" s="197"/>
      <c r="S177" s="197"/>
      <c r="T177" s="197"/>
      <c r="U177" s="197"/>
      <c r="V177" s="197"/>
      <c r="W177" s="197"/>
      <c r="X177" s="197"/>
    </row>
    <row r="178" spans="1:24" x14ac:dyDescent="0.25">
      <c r="A178" s="197"/>
      <c r="B178" s="197"/>
      <c r="C178" s="197"/>
      <c r="D178" s="197"/>
      <c r="E178" s="197"/>
      <c r="F178" s="197"/>
      <c r="G178" s="197"/>
      <c r="H178" s="197"/>
      <c r="I178" s="197"/>
      <c r="J178" s="197"/>
      <c r="K178" s="197"/>
      <c r="L178" s="197"/>
      <c r="M178" s="197"/>
      <c r="N178" s="197"/>
      <c r="O178" s="197"/>
      <c r="P178" s="197"/>
      <c r="Q178" s="197"/>
      <c r="R178" s="197"/>
      <c r="S178" s="197"/>
      <c r="T178" s="197"/>
      <c r="U178" s="197"/>
      <c r="V178" s="197"/>
      <c r="W178" s="197"/>
      <c r="X178" s="197"/>
    </row>
    <row r="179" spans="1:24" x14ac:dyDescent="0.25">
      <c r="A179" s="197"/>
      <c r="B179" s="197"/>
      <c r="C179" s="197"/>
      <c r="D179" s="197"/>
      <c r="E179" s="197"/>
      <c r="F179" s="197"/>
      <c r="G179" s="197"/>
      <c r="H179" s="197"/>
      <c r="I179" s="197"/>
      <c r="J179" s="197"/>
      <c r="K179" s="197"/>
      <c r="L179" s="197"/>
      <c r="M179" s="197"/>
      <c r="N179" s="197"/>
      <c r="O179" s="197"/>
      <c r="P179" s="197"/>
      <c r="Q179" s="197"/>
      <c r="R179" s="197"/>
      <c r="S179" s="197"/>
      <c r="T179" s="197"/>
      <c r="U179" s="197"/>
      <c r="V179" s="197"/>
      <c r="W179" s="197"/>
      <c r="X179" s="197"/>
    </row>
    <row r="180" spans="1:24" x14ac:dyDescent="0.25">
      <c r="A180" s="197"/>
      <c r="B180" s="197"/>
      <c r="C180" s="197"/>
      <c r="D180" s="197"/>
      <c r="E180" s="197"/>
      <c r="F180" s="197"/>
      <c r="G180" s="197"/>
      <c r="H180" s="197"/>
      <c r="I180" s="197"/>
      <c r="J180" s="197"/>
      <c r="K180" s="197"/>
      <c r="L180" s="197"/>
      <c r="M180" s="197"/>
      <c r="N180" s="197"/>
      <c r="O180" s="197"/>
      <c r="P180" s="197"/>
      <c r="Q180" s="197"/>
      <c r="R180" s="197"/>
      <c r="S180" s="197"/>
      <c r="T180" s="197"/>
      <c r="U180" s="197"/>
      <c r="V180" s="197"/>
      <c r="W180" s="197"/>
      <c r="X180" s="197"/>
    </row>
    <row r="181" spans="1:24" x14ac:dyDescent="0.25">
      <c r="A181" s="197"/>
      <c r="B181" s="197"/>
      <c r="C181" s="197"/>
      <c r="D181" s="197"/>
      <c r="E181" s="197"/>
      <c r="F181" s="197"/>
      <c r="G181" s="197"/>
      <c r="H181" s="197"/>
      <c r="I181" s="197"/>
      <c r="J181" s="197"/>
      <c r="K181" s="197"/>
      <c r="L181" s="197"/>
      <c r="M181" s="197"/>
      <c r="N181" s="197"/>
      <c r="O181" s="197"/>
      <c r="P181" s="197"/>
      <c r="Q181" s="197"/>
      <c r="R181" s="197"/>
      <c r="S181" s="197"/>
      <c r="T181" s="197"/>
      <c r="U181" s="197"/>
      <c r="V181" s="197"/>
      <c r="W181" s="197"/>
      <c r="X181" s="197"/>
    </row>
    <row r="182" spans="1:24" x14ac:dyDescent="0.25">
      <c r="A182" s="197"/>
      <c r="B182" s="197"/>
      <c r="C182" s="197"/>
      <c r="D182" s="197"/>
      <c r="E182" s="197"/>
      <c r="F182" s="197"/>
      <c r="G182" s="197"/>
      <c r="H182" s="197"/>
      <c r="I182" s="197"/>
      <c r="J182" s="197"/>
      <c r="K182" s="197"/>
      <c r="L182" s="197"/>
      <c r="M182" s="197"/>
      <c r="N182" s="197"/>
      <c r="O182" s="197"/>
      <c r="P182" s="197"/>
      <c r="Q182" s="197"/>
      <c r="R182" s="197"/>
      <c r="S182" s="197"/>
      <c r="T182" s="197"/>
      <c r="U182" s="197"/>
      <c r="V182" s="197"/>
      <c r="W182" s="197"/>
      <c r="X182" s="197"/>
    </row>
    <row r="183" spans="1:24" x14ac:dyDescent="0.25">
      <c r="A183" s="197"/>
      <c r="B183" s="197"/>
      <c r="C183" s="197"/>
      <c r="D183" s="197"/>
      <c r="E183" s="197"/>
      <c r="F183" s="197"/>
      <c r="G183" s="197"/>
      <c r="H183" s="197"/>
      <c r="I183" s="197"/>
      <c r="J183" s="197"/>
      <c r="K183" s="197"/>
      <c r="L183" s="197"/>
      <c r="M183" s="197"/>
      <c r="N183" s="197"/>
      <c r="O183" s="197"/>
      <c r="P183" s="197"/>
      <c r="Q183" s="197"/>
      <c r="R183" s="197"/>
      <c r="S183" s="197"/>
      <c r="T183" s="197"/>
      <c r="U183" s="197"/>
      <c r="V183" s="197"/>
      <c r="W183" s="197"/>
      <c r="X183" s="197"/>
    </row>
    <row r="184" spans="1:24" x14ac:dyDescent="0.25">
      <c r="A184" s="197"/>
      <c r="B184" s="197"/>
      <c r="C184" s="197"/>
      <c r="D184" s="197"/>
      <c r="E184" s="197"/>
      <c r="F184" s="197"/>
      <c r="G184" s="197"/>
      <c r="H184" s="197"/>
      <c r="I184" s="197"/>
      <c r="J184" s="197"/>
      <c r="K184" s="197"/>
      <c r="L184" s="197"/>
      <c r="M184" s="197"/>
      <c r="N184" s="197"/>
      <c r="O184" s="197"/>
      <c r="P184" s="197"/>
      <c r="Q184" s="197"/>
      <c r="R184" s="197"/>
      <c r="S184" s="197"/>
      <c r="T184" s="197"/>
      <c r="U184" s="197"/>
      <c r="V184" s="197"/>
      <c r="W184" s="197"/>
      <c r="X184" s="197"/>
    </row>
    <row r="185" spans="1:24" x14ac:dyDescent="0.25">
      <c r="A185" s="197"/>
      <c r="B185" s="197"/>
      <c r="C185" s="197"/>
      <c r="D185" s="197"/>
      <c r="E185" s="197"/>
      <c r="F185" s="197"/>
      <c r="G185" s="197"/>
      <c r="H185" s="197"/>
      <c r="I185" s="197"/>
      <c r="J185" s="197"/>
      <c r="K185" s="197"/>
      <c r="L185" s="197"/>
      <c r="M185" s="197"/>
      <c r="N185" s="197"/>
      <c r="O185" s="197"/>
      <c r="P185" s="197"/>
      <c r="Q185" s="197"/>
      <c r="R185" s="197"/>
      <c r="S185" s="197"/>
      <c r="T185" s="197"/>
      <c r="U185" s="197"/>
      <c r="V185" s="197"/>
      <c r="W185" s="197"/>
      <c r="X185" s="197"/>
    </row>
    <row r="186" spans="1:24" x14ac:dyDescent="0.25">
      <c r="A186" s="197"/>
      <c r="B186" s="197"/>
      <c r="C186" s="197"/>
      <c r="D186" s="197"/>
      <c r="E186" s="197"/>
      <c r="F186" s="197"/>
      <c r="G186" s="197"/>
      <c r="H186" s="197"/>
      <c r="I186" s="197"/>
      <c r="J186" s="197"/>
      <c r="K186" s="197"/>
      <c r="L186" s="197"/>
      <c r="M186" s="197"/>
      <c r="N186" s="197"/>
      <c r="O186" s="197"/>
      <c r="P186" s="197"/>
      <c r="Q186" s="197"/>
      <c r="R186" s="197"/>
      <c r="S186" s="197"/>
      <c r="T186" s="197"/>
      <c r="U186" s="197"/>
      <c r="V186" s="197"/>
      <c r="W186" s="197"/>
      <c r="X186" s="197"/>
    </row>
    <row r="187" spans="1:24" x14ac:dyDescent="0.25">
      <c r="A187" s="197"/>
      <c r="B187" s="197"/>
      <c r="C187" s="197"/>
      <c r="D187" s="197"/>
      <c r="E187" s="197"/>
      <c r="F187" s="197"/>
      <c r="G187" s="197"/>
      <c r="H187" s="197"/>
      <c r="I187" s="197"/>
      <c r="J187" s="197"/>
      <c r="K187" s="197"/>
      <c r="L187" s="197"/>
      <c r="M187" s="197"/>
      <c r="N187" s="197"/>
      <c r="O187" s="197"/>
      <c r="P187" s="197"/>
      <c r="Q187" s="197"/>
      <c r="R187" s="197"/>
      <c r="S187" s="197"/>
      <c r="T187" s="197"/>
      <c r="U187" s="197"/>
      <c r="V187" s="197"/>
      <c r="W187" s="197"/>
      <c r="X187" s="197"/>
    </row>
    <row r="188" spans="1:24" x14ac:dyDescent="0.25">
      <c r="A188" s="197"/>
      <c r="B188" s="197"/>
      <c r="C188" s="197"/>
      <c r="D188" s="197"/>
      <c r="E188" s="197"/>
      <c r="F188" s="197"/>
      <c r="G188" s="197"/>
      <c r="H188" s="197"/>
      <c r="I188" s="197"/>
      <c r="J188" s="197"/>
      <c r="K188" s="197"/>
      <c r="L188" s="197"/>
      <c r="M188" s="197"/>
      <c r="N188" s="197"/>
      <c r="O188" s="197"/>
      <c r="P188" s="197"/>
      <c r="Q188" s="197"/>
      <c r="R188" s="197"/>
      <c r="S188" s="197"/>
      <c r="T188" s="197"/>
      <c r="U188" s="197"/>
      <c r="V188" s="197"/>
      <c r="W188" s="197"/>
      <c r="X188" s="197"/>
    </row>
    <row r="189" spans="1:24" x14ac:dyDescent="0.25">
      <c r="A189" s="197"/>
      <c r="B189" s="197"/>
      <c r="C189" s="197"/>
      <c r="D189" s="197"/>
      <c r="E189" s="197"/>
      <c r="F189" s="197"/>
      <c r="G189" s="197"/>
      <c r="H189" s="197"/>
      <c r="I189" s="197"/>
      <c r="J189" s="197"/>
      <c r="K189" s="197"/>
      <c r="L189" s="197"/>
      <c r="M189" s="197"/>
      <c r="N189" s="197"/>
      <c r="O189" s="197"/>
      <c r="P189" s="197"/>
      <c r="Q189" s="197"/>
      <c r="R189" s="197"/>
      <c r="S189" s="197"/>
      <c r="T189" s="197"/>
      <c r="U189" s="197"/>
      <c r="V189" s="197"/>
      <c r="W189" s="197"/>
      <c r="X189" s="197"/>
    </row>
    <row r="190" spans="1:24" x14ac:dyDescent="0.25">
      <c r="A190" s="197"/>
      <c r="B190" s="197"/>
      <c r="C190" s="197"/>
      <c r="D190" s="197"/>
      <c r="E190" s="197"/>
      <c r="F190" s="197"/>
      <c r="G190" s="197"/>
      <c r="H190" s="197"/>
      <c r="I190" s="197"/>
      <c r="J190" s="197"/>
      <c r="K190" s="197"/>
      <c r="L190" s="197"/>
      <c r="M190" s="197"/>
      <c r="N190" s="197"/>
      <c r="O190" s="197"/>
      <c r="P190" s="197"/>
      <c r="Q190" s="197"/>
      <c r="R190" s="197"/>
      <c r="S190" s="197"/>
      <c r="T190" s="197"/>
      <c r="U190" s="197"/>
      <c r="V190" s="197"/>
      <c r="W190" s="197"/>
      <c r="X190" s="197"/>
    </row>
    <row r="191" spans="1:24" x14ac:dyDescent="0.25">
      <c r="A191" s="197"/>
      <c r="B191" s="197"/>
      <c r="C191" s="197"/>
      <c r="D191" s="197"/>
      <c r="E191" s="197"/>
      <c r="F191" s="197"/>
      <c r="G191" s="197"/>
      <c r="H191" s="197"/>
      <c r="I191" s="197"/>
      <c r="J191" s="197"/>
      <c r="K191" s="197"/>
      <c r="L191" s="197"/>
      <c r="M191" s="197"/>
      <c r="N191" s="197"/>
      <c r="O191" s="197"/>
      <c r="P191" s="197"/>
      <c r="Q191" s="197"/>
      <c r="R191" s="197"/>
      <c r="S191" s="197"/>
      <c r="T191" s="197"/>
      <c r="U191" s="197"/>
      <c r="V191" s="197"/>
      <c r="W191" s="197"/>
      <c r="X191" s="197"/>
    </row>
    <row r="192" spans="1:24" x14ac:dyDescent="0.25">
      <c r="A192" s="197"/>
      <c r="B192" s="197"/>
      <c r="C192" s="197"/>
      <c r="D192" s="197"/>
      <c r="E192" s="197"/>
      <c r="F192" s="197"/>
      <c r="G192" s="197"/>
      <c r="H192" s="197"/>
      <c r="I192" s="197"/>
      <c r="J192" s="197"/>
      <c r="K192" s="197"/>
      <c r="L192" s="197"/>
      <c r="M192" s="197"/>
      <c r="N192" s="197"/>
      <c r="O192" s="197"/>
      <c r="P192" s="197"/>
      <c r="Q192" s="197"/>
      <c r="R192" s="197"/>
      <c r="S192" s="197"/>
      <c r="T192" s="197"/>
      <c r="U192" s="197"/>
      <c r="V192" s="197"/>
      <c r="W192" s="197"/>
      <c r="X192" s="197"/>
    </row>
    <row r="193" spans="1:24" x14ac:dyDescent="0.25">
      <c r="A193" s="197"/>
      <c r="B193" s="197"/>
      <c r="C193" s="197"/>
      <c r="D193" s="197"/>
      <c r="E193" s="197"/>
      <c r="F193" s="197"/>
      <c r="G193" s="197"/>
      <c r="H193" s="197"/>
      <c r="I193" s="197"/>
      <c r="J193" s="197"/>
      <c r="K193" s="197"/>
      <c r="L193" s="197"/>
      <c r="M193" s="197"/>
      <c r="N193" s="197"/>
      <c r="O193" s="197"/>
      <c r="P193" s="197"/>
      <c r="Q193" s="197"/>
      <c r="R193" s="197"/>
      <c r="S193" s="197"/>
      <c r="T193" s="197"/>
      <c r="U193" s="197"/>
      <c r="V193" s="197"/>
      <c r="W193" s="197"/>
      <c r="X193" s="197"/>
    </row>
    <row r="194" spans="1:24" x14ac:dyDescent="0.25">
      <c r="A194" s="197"/>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row>
    <row r="195" spans="1:24" x14ac:dyDescent="0.25">
      <c r="A195" s="197"/>
      <c r="B195" s="197"/>
      <c r="C195" s="197"/>
      <c r="D195" s="197"/>
      <c r="E195" s="197"/>
      <c r="F195" s="197"/>
      <c r="G195" s="197"/>
      <c r="H195" s="197"/>
      <c r="I195" s="197"/>
      <c r="J195" s="197"/>
      <c r="K195" s="197"/>
      <c r="L195" s="197"/>
      <c r="M195" s="197"/>
      <c r="N195" s="197"/>
      <c r="O195" s="197"/>
      <c r="P195" s="197"/>
      <c r="Q195" s="197"/>
      <c r="R195" s="197"/>
      <c r="S195" s="197"/>
      <c r="T195" s="197"/>
      <c r="U195" s="197"/>
      <c r="V195" s="197"/>
      <c r="W195" s="197"/>
      <c r="X195" s="197"/>
    </row>
    <row r="196" spans="1:24" x14ac:dyDescent="0.25">
      <c r="A196" s="197"/>
      <c r="B196" s="197"/>
      <c r="C196" s="197"/>
      <c r="D196" s="197"/>
      <c r="E196" s="197"/>
      <c r="F196" s="197"/>
      <c r="G196" s="197"/>
      <c r="H196" s="197"/>
      <c r="I196" s="197"/>
      <c r="J196" s="197"/>
      <c r="K196" s="197"/>
      <c r="L196" s="197"/>
      <c r="M196" s="197"/>
      <c r="N196" s="197"/>
      <c r="O196" s="197"/>
      <c r="P196" s="197"/>
      <c r="Q196" s="197"/>
      <c r="R196" s="197"/>
      <c r="S196" s="197"/>
      <c r="T196" s="197"/>
      <c r="U196" s="197"/>
      <c r="V196" s="197"/>
      <c r="W196" s="197"/>
      <c r="X196" s="197"/>
    </row>
    <row r="197" spans="1:24" x14ac:dyDescent="0.25">
      <c r="A197" s="197"/>
      <c r="B197" s="197"/>
      <c r="C197" s="197"/>
      <c r="D197" s="197"/>
      <c r="E197" s="197"/>
      <c r="F197" s="197"/>
      <c r="G197" s="197"/>
      <c r="H197" s="197"/>
      <c r="I197" s="197"/>
      <c r="J197" s="197"/>
      <c r="K197" s="197"/>
      <c r="L197" s="197"/>
      <c r="M197" s="197"/>
      <c r="N197" s="197"/>
      <c r="O197" s="197"/>
      <c r="P197" s="197"/>
      <c r="Q197" s="197"/>
      <c r="R197" s="197"/>
      <c r="S197" s="197"/>
      <c r="T197" s="197"/>
      <c r="U197" s="197"/>
      <c r="V197" s="197"/>
      <c r="W197" s="197"/>
      <c r="X197" s="197"/>
    </row>
    <row r="198" spans="1:24" x14ac:dyDescent="0.25">
      <c r="A198" s="197"/>
      <c r="B198" s="197"/>
      <c r="C198" s="197"/>
      <c r="D198" s="197"/>
      <c r="E198" s="197"/>
      <c r="F198" s="197"/>
      <c r="G198" s="197"/>
      <c r="H198" s="197"/>
      <c r="I198" s="197"/>
      <c r="J198" s="197"/>
      <c r="K198" s="197"/>
      <c r="L198" s="197"/>
      <c r="M198" s="197"/>
      <c r="N198" s="197"/>
      <c r="O198" s="197"/>
      <c r="P198" s="197"/>
      <c r="Q198" s="197"/>
      <c r="R198" s="197"/>
      <c r="S198" s="197"/>
      <c r="T198" s="197"/>
      <c r="U198" s="197"/>
      <c r="V198" s="197"/>
      <c r="W198" s="197"/>
      <c r="X198" s="197"/>
    </row>
    <row r="199" spans="1:24" x14ac:dyDescent="0.25">
      <c r="A199" s="197"/>
      <c r="B199" s="197"/>
      <c r="C199" s="197"/>
      <c r="D199" s="197"/>
      <c r="E199" s="197"/>
      <c r="F199" s="197"/>
      <c r="G199" s="197"/>
      <c r="H199" s="197"/>
      <c r="I199" s="197"/>
      <c r="J199" s="197"/>
      <c r="K199" s="197"/>
      <c r="L199" s="197"/>
      <c r="M199" s="197"/>
      <c r="N199" s="197"/>
      <c r="O199" s="197"/>
      <c r="P199" s="197"/>
      <c r="Q199" s="197"/>
      <c r="R199" s="197"/>
      <c r="S199" s="197"/>
      <c r="T199" s="197"/>
      <c r="U199" s="197"/>
      <c r="V199" s="197"/>
      <c r="W199" s="197"/>
      <c r="X199" s="197"/>
    </row>
    <row r="200" spans="1:24" x14ac:dyDescent="0.25">
      <c r="A200" s="197"/>
      <c r="B200" s="197"/>
      <c r="C200" s="197"/>
      <c r="D200" s="197"/>
      <c r="E200" s="197"/>
      <c r="F200" s="197"/>
      <c r="G200" s="197"/>
      <c r="H200" s="197"/>
      <c r="I200" s="197"/>
      <c r="J200" s="197"/>
      <c r="K200" s="197"/>
      <c r="L200" s="197"/>
      <c r="M200" s="197"/>
      <c r="N200" s="197"/>
      <c r="O200" s="197"/>
      <c r="P200" s="197"/>
      <c r="Q200" s="197"/>
      <c r="R200" s="197"/>
      <c r="S200" s="197"/>
      <c r="T200" s="197"/>
      <c r="U200" s="197"/>
      <c r="V200" s="197"/>
      <c r="W200" s="197"/>
      <c r="X200" s="197"/>
    </row>
    <row r="201" spans="1:24" x14ac:dyDescent="0.25">
      <c r="A201" s="197"/>
      <c r="B201" s="197"/>
      <c r="C201" s="197"/>
      <c r="D201" s="197"/>
      <c r="E201" s="197"/>
      <c r="F201" s="197"/>
      <c r="G201" s="197"/>
      <c r="H201" s="197"/>
      <c r="I201" s="197"/>
      <c r="J201" s="197"/>
      <c r="K201" s="197"/>
      <c r="L201" s="197"/>
      <c r="M201" s="197"/>
      <c r="N201" s="197"/>
      <c r="O201" s="197"/>
      <c r="P201" s="197"/>
      <c r="Q201" s="197"/>
      <c r="R201" s="197"/>
      <c r="S201" s="197"/>
      <c r="T201" s="197"/>
      <c r="U201" s="197"/>
      <c r="V201" s="197"/>
      <c r="W201" s="197"/>
      <c r="X201" s="197"/>
    </row>
    <row r="202" spans="1:24" x14ac:dyDescent="0.25">
      <c r="A202" s="197"/>
      <c r="B202" s="197"/>
      <c r="C202" s="197"/>
      <c r="D202" s="197"/>
      <c r="E202" s="197"/>
      <c r="F202" s="197"/>
      <c r="G202" s="197"/>
      <c r="H202" s="197"/>
      <c r="I202" s="197"/>
      <c r="J202" s="197"/>
      <c r="K202" s="197"/>
      <c r="L202" s="197"/>
      <c r="M202" s="197"/>
      <c r="N202" s="197"/>
      <c r="O202" s="197"/>
      <c r="P202" s="197"/>
      <c r="Q202" s="197"/>
      <c r="R202" s="197"/>
      <c r="S202" s="197"/>
      <c r="T202" s="197"/>
      <c r="U202" s="197"/>
      <c r="V202" s="197"/>
      <c r="W202" s="197"/>
      <c r="X202" s="197"/>
    </row>
    <row r="203" spans="1:24" x14ac:dyDescent="0.25">
      <c r="A203" s="197"/>
      <c r="B203" s="197"/>
      <c r="C203" s="197"/>
      <c r="D203" s="197"/>
      <c r="E203" s="197"/>
      <c r="F203" s="197"/>
      <c r="G203" s="197"/>
      <c r="H203" s="197"/>
      <c r="I203" s="197"/>
      <c r="J203" s="197"/>
      <c r="K203" s="197"/>
      <c r="L203" s="197"/>
      <c r="M203" s="197"/>
      <c r="N203" s="197"/>
      <c r="O203" s="197"/>
      <c r="P203" s="197"/>
      <c r="Q203" s="197"/>
      <c r="R203" s="197"/>
      <c r="S203" s="197"/>
      <c r="T203" s="197"/>
      <c r="U203" s="197"/>
      <c r="V203" s="197"/>
      <c r="W203" s="197"/>
      <c r="X203" s="197"/>
    </row>
    <row r="204" spans="1:24" x14ac:dyDescent="0.25">
      <c r="A204" s="197"/>
      <c r="B204" s="197"/>
      <c r="C204" s="197"/>
      <c r="D204" s="197"/>
      <c r="E204" s="197"/>
      <c r="F204" s="197"/>
      <c r="G204" s="197"/>
      <c r="H204" s="197"/>
      <c r="I204" s="197"/>
      <c r="J204" s="197"/>
      <c r="K204" s="197"/>
      <c r="L204" s="197"/>
      <c r="M204" s="197"/>
      <c r="N204" s="197"/>
      <c r="O204" s="197"/>
      <c r="P204" s="197"/>
      <c r="Q204" s="197"/>
      <c r="R204" s="197"/>
      <c r="S204" s="197"/>
      <c r="T204" s="197"/>
      <c r="U204" s="197"/>
      <c r="V204" s="197"/>
      <c r="W204" s="197"/>
      <c r="X204" s="197"/>
    </row>
    <row r="205" spans="1:24" x14ac:dyDescent="0.25">
      <c r="A205" s="197"/>
      <c r="B205" s="197"/>
      <c r="C205" s="197"/>
      <c r="D205" s="197"/>
      <c r="E205" s="197"/>
      <c r="F205" s="197"/>
      <c r="G205" s="197"/>
      <c r="H205" s="197"/>
      <c r="I205" s="197"/>
      <c r="J205" s="197"/>
      <c r="K205" s="197"/>
      <c r="L205" s="197"/>
      <c r="M205" s="197"/>
      <c r="N205" s="197"/>
      <c r="O205" s="197"/>
      <c r="P205" s="197"/>
      <c r="Q205" s="197"/>
      <c r="R205" s="197"/>
      <c r="S205" s="197"/>
      <c r="T205" s="197"/>
      <c r="U205" s="197"/>
      <c r="V205" s="197"/>
      <c r="W205" s="197"/>
      <c r="X205" s="197"/>
    </row>
    <row r="206" spans="1:24" x14ac:dyDescent="0.25">
      <c r="A206" s="197"/>
      <c r="B206" s="197"/>
      <c r="C206" s="197"/>
      <c r="D206" s="197"/>
      <c r="E206" s="197"/>
      <c r="F206" s="197"/>
      <c r="G206" s="197"/>
      <c r="H206" s="197"/>
      <c r="I206" s="197"/>
      <c r="J206" s="197"/>
      <c r="K206" s="197"/>
      <c r="L206" s="197"/>
      <c r="M206" s="197"/>
      <c r="N206" s="197"/>
      <c r="O206" s="197"/>
      <c r="P206" s="197"/>
      <c r="Q206" s="197"/>
      <c r="R206" s="197"/>
      <c r="S206" s="197"/>
      <c r="T206" s="197"/>
      <c r="U206" s="197"/>
      <c r="V206" s="197"/>
      <c r="W206" s="197"/>
      <c r="X206" s="197"/>
    </row>
    <row r="207" spans="1:24" x14ac:dyDescent="0.25">
      <c r="A207" s="197"/>
      <c r="B207" s="197"/>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row>
    <row r="208" spans="1:24" x14ac:dyDescent="0.25">
      <c r="A208" s="197"/>
      <c r="B208" s="197"/>
      <c r="C208" s="197"/>
      <c r="D208" s="197"/>
      <c r="E208" s="197"/>
      <c r="F208" s="197"/>
      <c r="G208" s="197"/>
      <c r="H208" s="197"/>
      <c r="I208" s="197"/>
      <c r="J208" s="197"/>
      <c r="K208" s="197"/>
      <c r="L208" s="197"/>
      <c r="M208" s="197"/>
      <c r="N208" s="197"/>
      <c r="O208" s="197"/>
      <c r="P208" s="197"/>
      <c r="Q208" s="197"/>
      <c r="R208" s="197"/>
      <c r="S208" s="197"/>
      <c r="T208" s="197"/>
      <c r="U208" s="197"/>
      <c r="V208" s="197"/>
      <c r="W208" s="197"/>
      <c r="X208" s="197"/>
    </row>
    <row r="209" spans="1:24" x14ac:dyDescent="0.25">
      <c r="A209" s="197"/>
      <c r="B209" s="197"/>
      <c r="C209" s="197"/>
      <c r="D209" s="197"/>
      <c r="E209" s="197"/>
      <c r="F209" s="197"/>
      <c r="G209" s="197"/>
      <c r="H209" s="197"/>
      <c r="I209" s="197"/>
      <c r="J209" s="197"/>
      <c r="K209" s="197"/>
      <c r="L209" s="197"/>
      <c r="M209" s="197"/>
      <c r="N209" s="197"/>
      <c r="O209" s="197"/>
      <c r="P209" s="197"/>
      <c r="Q209" s="197"/>
      <c r="R209" s="197"/>
      <c r="S209" s="197"/>
      <c r="T209" s="197"/>
      <c r="U209" s="197"/>
      <c r="V209" s="197"/>
      <c r="W209" s="197"/>
      <c r="X209" s="197"/>
    </row>
    <row r="210" spans="1:24" x14ac:dyDescent="0.25">
      <c r="A210" s="197"/>
      <c r="B210" s="197"/>
      <c r="C210" s="197"/>
      <c r="D210" s="197"/>
      <c r="E210" s="197"/>
      <c r="F210" s="197"/>
      <c r="G210" s="197"/>
      <c r="H210" s="197"/>
      <c r="I210" s="197"/>
      <c r="J210" s="197"/>
      <c r="K210" s="197"/>
      <c r="L210" s="197"/>
      <c r="M210" s="197"/>
      <c r="N210" s="197"/>
      <c r="O210" s="197"/>
      <c r="P210" s="197"/>
      <c r="Q210" s="197"/>
      <c r="R210" s="197"/>
      <c r="S210" s="197"/>
      <c r="T210" s="197"/>
      <c r="U210" s="197"/>
      <c r="V210" s="197"/>
      <c r="W210" s="197"/>
      <c r="X210" s="197"/>
    </row>
    <row r="211" spans="1:24" x14ac:dyDescent="0.25">
      <c r="A211" s="197"/>
      <c r="B211" s="197"/>
      <c r="C211" s="197"/>
      <c r="D211" s="197"/>
      <c r="E211" s="197"/>
      <c r="F211" s="197"/>
      <c r="G211" s="197"/>
      <c r="H211" s="197"/>
      <c r="I211" s="197"/>
      <c r="J211" s="197"/>
      <c r="K211" s="197"/>
      <c r="L211" s="197"/>
      <c r="M211" s="197"/>
      <c r="N211" s="197"/>
      <c r="O211" s="197"/>
      <c r="P211" s="197"/>
      <c r="Q211" s="197"/>
      <c r="R211" s="197"/>
      <c r="S211" s="197"/>
      <c r="T211" s="197"/>
      <c r="U211" s="197"/>
      <c r="V211" s="197"/>
      <c r="W211" s="197"/>
      <c r="X211" s="197"/>
    </row>
    <row r="212" spans="1:24" x14ac:dyDescent="0.25">
      <c r="A212" s="197"/>
      <c r="B212" s="197"/>
      <c r="C212" s="197"/>
      <c r="D212" s="197"/>
      <c r="E212" s="197"/>
      <c r="F212" s="197"/>
      <c r="G212" s="197"/>
      <c r="H212" s="197"/>
      <c r="I212" s="197"/>
      <c r="J212" s="197"/>
      <c r="K212" s="197"/>
      <c r="L212" s="197"/>
      <c r="M212" s="197"/>
      <c r="N212" s="197"/>
      <c r="O212" s="197"/>
      <c r="P212" s="197"/>
      <c r="Q212" s="197"/>
      <c r="R212" s="197"/>
      <c r="S212" s="197"/>
      <c r="T212" s="197"/>
      <c r="U212" s="197"/>
      <c r="V212" s="197"/>
      <c r="W212" s="197"/>
      <c r="X212" s="197"/>
    </row>
    <row r="213" spans="1:24" x14ac:dyDescent="0.25">
      <c r="A213" s="197"/>
      <c r="B213" s="197"/>
      <c r="C213" s="197"/>
      <c r="D213" s="197"/>
      <c r="E213" s="197"/>
      <c r="F213" s="197"/>
      <c r="G213" s="197"/>
      <c r="H213" s="197"/>
      <c r="I213" s="197"/>
      <c r="J213" s="197"/>
      <c r="K213" s="197"/>
      <c r="L213" s="197"/>
      <c r="M213" s="197"/>
      <c r="N213" s="197"/>
      <c r="O213" s="197"/>
      <c r="P213" s="197"/>
      <c r="Q213" s="197"/>
      <c r="R213" s="197"/>
      <c r="S213" s="197"/>
      <c r="T213" s="197"/>
      <c r="U213" s="197"/>
      <c r="V213" s="197"/>
      <c r="W213" s="197"/>
      <c r="X213" s="197"/>
    </row>
    <row r="214" spans="1:24" x14ac:dyDescent="0.25">
      <c r="A214" s="197"/>
      <c r="B214" s="197"/>
      <c r="C214" s="197"/>
      <c r="D214" s="197"/>
      <c r="E214" s="197"/>
      <c r="F214" s="197"/>
      <c r="G214" s="197"/>
      <c r="H214" s="197"/>
      <c r="I214" s="197"/>
      <c r="J214" s="197"/>
      <c r="K214" s="197"/>
      <c r="L214" s="197"/>
      <c r="M214" s="197"/>
      <c r="N214" s="197"/>
      <c r="O214" s="197"/>
      <c r="P214" s="197"/>
      <c r="Q214" s="197"/>
      <c r="R214" s="197"/>
      <c r="S214" s="197"/>
      <c r="T214" s="197"/>
      <c r="U214" s="197"/>
      <c r="V214" s="197"/>
      <c r="W214" s="197"/>
      <c r="X214" s="197"/>
    </row>
    <row r="215" spans="1:24" x14ac:dyDescent="0.25">
      <c r="A215" s="197"/>
      <c r="B215" s="197"/>
      <c r="C215" s="197"/>
      <c r="D215" s="197"/>
      <c r="E215" s="197"/>
      <c r="F215" s="197"/>
      <c r="G215" s="197"/>
      <c r="H215" s="197"/>
      <c r="I215" s="197"/>
      <c r="J215" s="197"/>
      <c r="K215" s="197"/>
      <c r="L215" s="197"/>
      <c r="M215" s="197"/>
      <c r="N215" s="197"/>
      <c r="O215" s="197"/>
      <c r="P215" s="197"/>
      <c r="Q215" s="197"/>
      <c r="R215" s="197"/>
      <c r="S215" s="197"/>
      <c r="T215" s="197"/>
      <c r="U215" s="197"/>
      <c r="V215" s="197"/>
      <c r="W215" s="197"/>
      <c r="X215" s="197"/>
    </row>
    <row r="216" spans="1:24" x14ac:dyDescent="0.25">
      <c r="A216" s="197"/>
      <c r="B216" s="197"/>
      <c r="C216" s="197"/>
      <c r="D216" s="197"/>
      <c r="E216" s="197"/>
      <c r="F216" s="197"/>
      <c r="G216" s="197"/>
      <c r="H216" s="197"/>
      <c r="I216" s="197"/>
      <c r="J216" s="197"/>
      <c r="K216" s="197"/>
      <c r="L216" s="197"/>
      <c r="M216" s="197"/>
      <c r="N216" s="197"/>
      <c r="O216" s="197"/>
      <c r="P216" s="197"/>
      <c r="Q216" s="197"/>
      <c r="R216" s="197"/>
      <c r="S216" s="197"/>
      <c r="T216" s="197"/>
      <c r="U216" s="197"/>
      <c r="V216" s="197"/>
      <c r="W216" s="197"/>
      <c r="X216" s="197"/>
    </row>
    <row r="217" spans="1:24" x14ac:dyDescent="0.25">
      <c r="A217" s="197"/>
      <c r="B217" s="197"/>
      <c r="C217" s="197"/>
      <c r="D217" s="197"/>
      <c r="E217" s="197"/>
      <c r="F217" s="197"/>
      <c r="G217" s="197"/>
      <c r="H217" s="197"/>
      <c r="I217" s="197"/>
      <c r="J217" s="197"/>
      <c r="K217" s="197"/>
      <c r="L217" s="197"/>
      <c r="M217" s="197"/>
      <c r="N217" s="197"/>
      <c r="O217" s="197"/>
      <c r="P217" s="197"/>
      <c r="Q217" s="197"/>
      <c r="R217" s="197"/>
      <c r="S217" s="197"/>
      <c r="T217" s="197"/>
      <c r="U217" s="197"/>
      <c r="V217" s="197"/>
      <c r="W217" s="197"/>
      <c r="X217" s="197"/>
    </row>
    <row r="218" spans="1:24" x14ac:dyDescent="0.25">
      <c r="A218" s="197"/>
      <c r="B218" s="197"/>
      <c r="C218" s="197"/>
      <c r="D218" s="197"/>
      <c r="E218" s="197"/>
      <c r="F218" s="197"/>
      <c r="G218" s="197"/>
      <c r="H218" s="197"/>
      <c r="I218" s="197"/>
      <c r="J218" s="197"/>
      <c r="K218" s="197"/>
      <c r="L218" s="197"/>
      <c r="M218" s="197"/>
      <c r="N218" s="197"/>
      <c r="O218" s="197"/>
      <c r="P218" s="197"/>
      <c r="Q218" s="197"/>
      <c r="R218" s="197"/>
      <c r="S218" s="197"/>
      <c r="T218" s="197"/>
      <c r="U218" s="197"/>
      <c r="V218" s="197"/>
      <c r="W218" s="197"/>
      <c r="X218" s="197"/>
    </row>
    <row r="219" spans="1:24" x14ac:dyDescent="0.25">
      <c r="A219" s="197"/>
      <c r="B219" s="197"/>
      <c r="C219" s="197"/>
      <c r="D219" s="197"/>
      <c r="E219" s="197"/>
      <c r="F219" s="197"/>
      <c r="G219" s="197"/>
      <c r="H219" s="197"/>
      <c r="I219" s="197"/>
      <c r="J219" s="197"/>
      <c r="K219" s="197"/>
      <c r="L219" s="197"/>
      <c r="M219" s="197"/>
      <c r="N219" s="197"/>
      <c r="O219" s="197"/>
      <c r="P219" s="197"/>
      <c r="Q219" s="197"/>
      <c r="R219" s="197"/>
      <c r="S219" s="197"/>
      <c r="T219" s="197"/>
      <c r="U219" s="197"/>
      <c r="V219" s="197"/>
      <c r="W219" s="197"/>
      <c r="X219" s="197"/>
    </row>
    <row r="220" spans="1:24" x14ac:dyDescent="0.25">
      <c r="A220" s="197"/>
      <c r="B220" s="197"/>
      <c r="C220" s="197"/>
      <c r="D220" s="197"/>
      <c r="E220" s="197"/>
      <c r="F220" s="197"/>
      <c r="G220" s="197"/>
      <c r="H220" s="197"/>
      <c r="I220" s="197"/>
      <c r="J220" s="197"/>
      <c r="K220" s="197"/>
      <c r="L220" s="197"/>
      <c r="M220" s="197"/>
      <c r="N220" s="197"/>
      <c r="O220" s="197"/>
      <c r="P220" s="197"/>
      <c r="Q220" s="197"/>
      <c r="R220" s="197"/>
      <c r="S220" s="197"/>
      <c r="T220" s="197"/>
      <c r="U220" s="197"/>
      <c r="V220" s="197"/>
      <c r="W220" s="197"/>
      <c r="X220" s="197"/>
    </row>
    <row r="221" spans="1:24" x14ac:dyDescent="0.25">
      <c r="A221" s="197"/>
      <c r="B221" s="197"/>
      <c r="C221" s="197"/>
      <c r="D221" s="197"/>
      <c r="E221" s="197"/>
      <c r="F221" s="197"/>
      <c r="G221" s="197"/>
      <c r="H221" s="197"/>
      <c r="I221" s="197"/>
      <c r="J221" s="197"/>
      <c r="K221" s="197"/>
      <c r="L221" s="197"/>
      <c r="M221" s="197"/>
      <c r="N221" s="197"/>
      <c r="O221" s="197"/>
      <c r="P221" s="197"/>
      <c r="Q221" s="197"/>
      <c r="R221" s="197"/>
      <c r="S221" s="197"/>
      <c r="T221" s="197"/>
      <c r="U221" s="197"/>
      <c r="V221" s="197"/>
      <c r="W221" s="197"/>
      <c r="X221" s="197"/>
    </row>
    <row r="222" spans="1:24" x14ac:dyDescent="0.25">
      <c r="A222" s="197"/>
      <c r="B222" s="197"/>
      <c r="C222" s="197"/>
      <c r="D222" s="197"/>
      <c r="E222" s="197"/>
      <c r="F222" s="197"/>
      <c r="G222" s="197"/>
      <c r="H222" s="197"/>
      <c r="I222" s="197"/>
      <c r="J222" s="197"/>
      <c r="K222" s="197"/>
      <c r="L222" s="197"/>
      <c r="M222" s="197"/>
      <c r="N222" s="197"/>
      <c r="O222" s="197"/>
      <c r="P222" s="197"/>
      <c r="Q222" s="197"/>
      <c r="R222" s="197"/>
      <c r="S222" s="197"/>
      <c r="T222" s="197"/>
      <c r="U222" s="197"/>
      <c r="V222" s="197"/>
      <c r="W222" s="197"/>
      <c r="X222" s="197"/>
    </row>
    <row r="223" spans="1:24" x14ac:dyDescent="0.25">
      <c r="A223" s="197"/>
      <c r="B223" s="197"/>
      <c r="C223" s="197"/>
      <c r="D223" s="197"/>
      <c r="E223" s="197"/>
      <c r="F223" s="197"/>
      <c r="G223" s="197"/>
      <c r="H223" s="197"/>
      <c r="I223" s="197"/>
      <c r="J223" s="197"/>
      <c r="K223" s="197"/>
      <c r="L223" s="197"/>
      <c r="M223" s="197"/>
      <c r="N223" s="197"/>
      <c r="O223" s="197"/>
      <c r="P223" s="197"/>
      <c r="Q223" s="197"/>
      <c r="R223" s="197"/>
      <c r="S223" s="197"/>
      <c r="T223" s="197"/>
      <c r="U223" s="197"/>
      <c r="V223" s="197"/>
      <c r="W223" s="197"/>
      <c r="X223" s="197"/>
    </row>
    <row r="224" spans="1:24" x14ac:dyDescent="0.25">
      <c r="A224" s="197"/>
      <c r="B224" s="197"/>
      <c r="C224" s="197"/>
      <c r="D224" s="197"/>
      <c r="E224" s="197"/>
      <c r="F224" s="197"/>
      <c r="G224" s="197"/>
      <c r="H224" s="197"/>
      <c r="I224" s="197"/>
      <c r="J224" s="197"/>
      <c r="K224" s="197"/>
      <c r="L224" s="197"/>
      <c r="M224" s="197"/>
      <c r="N224" s="197"/>
      <c r="O224" s="197"/>
      <c r="P224" s="197"/>
      <c r="Q224" s="197"/>
      <c r="R224" s="197"/>
      <c r="S224" s="197"/>
      <c r="T224" s="197"/>
      <c r="U224" s="197"/>
      <c r="V224" s="197"/>
      <c r="W224" s="197"/>
      <c r="X224" s="197"/>
    </row>
    <row r="225" spans="1:24" x14ac:dyDescent="0.25">
      <c r="A225" s="197"/>
      <c r="B225" s="197"/>
      <c r="C225" s="197"/>
      <c r="D225" s="197"/>
      <c r="E225" s="197"/>
      <c r="F225" s="197"/>
      <c r="G225" s="197"/>
      <c r="H225" s="197"/>
      <c r="I225" s="197"/>
      <c r="J225" s="197"/>
      <c r="K225" s="197"/>
      <c r="L225" s="197"/>
      <c r="M225" s="197"/>
      <c r="N225" s="197"/>
      <c r="O225" s="197"/>
      <c r="P225" s="197"/>
      <c r="Q225" s="197"/>
      <c r="R225" s="197"/>
      <c r="S225" s="197"/>
      <c r="T225" s="197"/>
      <c r="U225" s="197"/>
      <c r="V225" s="197"/>
      <c r="W225" s="197"/>
      <c r="X225" s="197"/>
    </row>
    <row r="226" spans="1:24" x14ac:dyDescent="0.25">
      <c r="A226" s="197"/>
      <c r="B226" s="197"/>
      <c r="C226" s="197"/>
      <c r="D226" s="197"/>
      <c r="E226" s="197"/>
      <c r="F226" s="197"/>
      <c r="G226" s="197"/>
      <c r="H226" s="197"/>
      <c r="I226" s="197"/>
      <c r="J226" s="197"/>
      <c r="K226" s="197"/>
      <c r="L226" s="197"/>
      <c r="M226" s="197"/>
      <c r="N226" s="197"/>
      <c r="O226" s="197"/>
      <c r="P226" s="197"/>
      <c r="Q226" s="197"/>
      <c r="R226" s="197"/>
      <c r="S226" s="197"/>
      <c r="T226" s="197"/>
      <c r="U226" s="197"/>
      <c r="V226" s="197"/>
      <c r="W226" s="197"/>
      <c r="X226" s="197"/>
    </row>
    <row r="227" spans="1:24" x14ac:dyDescent="0.25">
      <c r="A227" s="197"/>
      <c r="B227" s="197"/>
      <c r="C227" s="197"/>
      <c r="D227" s="197"/>
      <c r="E227" s="197"/>
      <c r="F227" s="197"/>
      <c r="G227" s="197"/>
      <c r="H227" s="197"/>
      <c r="I227" s="197"/>
      <c r="J227" s="197"/>
      <c r="K227" s="197"/>
      <c r="L227" s="197"/>
      <c r="M227" s="197"/>
      <c r="N227" s="197"/>
      <c r="O227" s="197"/>
      <c r="P227" s="197"/>
      <c r="Q227" s="197"/>
      <c r="R227" s="197"/>
      <c r="S227" s="197"/>
      <c r="T227" s="197"/>
      <c r="U227" s="197"/>
      <c r="V227" s="197"/>
      <c r="W227" s="197"/>
      <c r="X227" s="197"/>
    </row>
    <row r="228" spans="1:24" x14ac:dyDescent="0.25">
      <c r="A228" s="197"/>
      <c r="B228" s="197"/>
      <c r="C228" s="197"/>
      <c r="D228" s="197"/>
      <c r="E228" s="197"/>
      <c r="F228" s="197"/>
      <c r="G228" s="197"/>
      <c r="H228" s="197"/>
      <c r="I228" s="197"/>
      <c r="J228" s="197"/>
      <c r="K228" s="197"/>
      <c r="L228" s="197"/>
      <c r="M228" s="197"/>
      <c r="N228" s="197"/>
      <c r="O228" s="197"/>
      <c r="P228" s="197"/>
      <c r="Q228" s="197"/>
      <c r="R228" s="197"/>
      <c r="S228" s="197"/>
      <c r="T228" s="197"/>
      <c r="U228" s="197"/>
      <c r="V228" s="197"/>
      <c r="W228" s="197"/>
      <c r="X228" s="197"/>
    </row>
    <row r="229" spans="1:24" x14ac:dyDescent="0.25">
      <c r="A229" s="197"/>
      <c r="B229" s="197"/>
      <c r="C229" s="197"/>
      <c r="D229" s="197"/>
      <c r="E229" s="197"/>
      <c r="F229" s="197"/>
      <c r="G229" s="197"/>
      <c r="H229" s="197"/>
      <c r="I229" s="197"/>
      <c r="J229" s="197"/>
      <c r="K229" s="197"/>
      <c r="L229" s="197"/>
      <c r="M229" s="197"/>
      <c r="N229" s="197"/>
      <c r="O229" s="197"/>
      <c r="P229" s="197"/>
      <c r="Q229" s="197"/>
      <c r="R229" s="197"/>
      <c r="S229" s="197"/>
      <c r="T229" s="197"/>
      <c r="U229" s="197"/>
      <c r="V229" s="197"/>
      <c r="W229" s="197"/>
      <c r="X229" s="197"/>
    </row>
    <row r="230" spans="1:24" x14ac:dyDescent="0.25">
      <c r="A230" s="197"/>
      <c r="B230" s="197"/>
      <c r="C230" s="197"/>
      <c r="D230" s="197"/>
      <c r="E230" s="197"/>
      <c r="F230" s="197"/>
      <c r="G230" s="197"/>
      <c r="H230" s="197"/>
      <c r="I230" s="197"/>
      <c r="J230" s="197"/>
      <c r="K230" s="197"/>
      <c r="L230" s="197"/>
      <c r="M230" s="197"/>
      <c r="N230" s="197"/>
      <c r="O230" s="197"/>
      <c r="P230" s="197"/>
      <c r="Q230" s="197"/>
      <c r="R230" s="197"/>
      <c r="S230" s="197"/>
      <c r="T230" s="197"/>
      <c r="U230" s="197"/>
      <c r="V230" s="197"/>
      <c r="W230" s="197"/>
      <c r="X230" s="197"/>
    </row>
    <row r="231" spans="1:24" x14ac:dyDescent="0.25">
      <c r="A231" s="197"/>
      <c r="B231" s="197"/>
      <c r="C231" s="197"/>
      <c r="D231" s="197"/>
      <c r="E231" s="197"/>
      <c r="F231" s="197"/>
      <c r="G231" s="197"/>
      <c r="H231" s="197"/>
      <c r="I231" s="197"/>
      <c r="J231" s="197"/>
      <c r="K231" s="197"/>
      <c r="L231" s="197"/>
      <c r="M231" s="197"/>
      <c r="N231" s="197"/>
      <c r="O231" s="197"/>
      <c r="P231" s="197"/>
      <c r="Q231" s="197"/>
      <c r="R231" s="197"/>
      <c r="S231" s="197"/>
      <c r="T231" s="197"/>
      <c r="U231" s="197"/>
      <c r="V231" s="197"/>
      <c r="W231" s="197"/>
      <c r="X231" s="197"/>
    </row>
    <row r="232" spans="1:24" x14ac:dyDescent="0.25">
      <c r="A232" s="197"/>
      <c r="B232" s="197"/>
      <c r="C232" s="197"/>
      <c r="D232" s="197"/>
      <c r="E232" s="197"/>
      <c r="F232" s="197"/>
      <c r="G232" s="197"/>
      <c r="H232" s="197"/>
      <c r="I232" s="197"/>
      <c r="J232" s="197"/>
      <c r="K232" s="197"/>
      <c r="L232" s="197"/>
      <c r="M232" s="197"/>
      <c r="N232" s="197"/>
      <c r="O232" s="197"/>
      <c r="P232" s="197"/>
      <c r="Q232" s="197"/>
      <c r="R232" s="197"/>
      <c r="S232" s="197"/>
      <c r="T232" s="197"/>
      <c r="U232" s="197"/>
      <c r="V232" s="197"/>
      <c r="W232" s="197"/>
      <c r="X232" s="197"/>
    </row>
    <row r="233" spans="1:24" x14ac:dyDescent="0.25">
      <c r="A233" s="197"/>
      <c r="B233" s="197"/>
      <c r="C233" s="197"/>
      <c r="D233" s="197"/>
      <c r="E233" s="197"/>
      <c r="F233" s="197"/>
      <c r="G233" s="197"/>
      <c r="H233" s="197"/>
      <c r="I233" s="197"/>
      <c r="J233" s="197"/>
      <c r="K233" s="197"/>
      <c r="L233" s="197"/>
      <c r="M233" s="197"/>
      <c r="N233" s="197"/>
      <c r="O233" s="197"/>
      <c r="P233" s="197"/>
      <c r="Q233" s="197"/>
      <c r="R233" s="197"/>
      <c r="S233" s="197"/>
      <c r="T233" s="197"/>
      <c r="U233" s="197"/>
      <c r="V233" s="197"/>
      <c r="W233" s="197"/>
      <c r="X233" s="197"/>
    </row>
    <row r="234" spans="1:24" x14ac:dyDescent="0.25">
      <c r="A234" s="197"/>
      <c r="B234" s="197"/>
      <c r="C234" s="197"/>
      <c r="D234" s="197"/>
      <c r="E234" s="197"/>
      <c r="F234" s="197"/>
      <c r="G234" s="197"/>
      <c r="H234" s="197"/>
      <c r="I234" s="197"/>
      <c r="J234" s="197"/>
      <c r="K234" s="197"/>
      <c r="L234" s="197"/>
      <c r="M234" s="197"/>
      <c r="N234" s="197"/>
      <c r="O234" s="197"/>
      <c r="P234" s="197"/>
      <c r="Q234" s="197"/>
      <c r="R234" s="197"/>
      <c r="S234" s="197"/>
      <c r="T234" s="197"/>
      <c r="U234" s="197"/>
      <c r="V234" s="197"/>
      <c r="W234" s="197"/>
      <c r="X234" s="197"/>
    </row>
    <row r="235" spans="1:24" x14ac:dyDescent="0.25">
      <c r="A235" s="197"/>
      <c r="B235" s="197"/>
      <c r="C235" s="197"/>
      <c r="D235" s="197"/>
      <c r="E235" s="197"/>
      <c r="F235" s="197"/>
      <c r="G235" s="197"/>
      <c r="H235" s="197"/>
      <c r="I235" s="197"/>
      <c r="J235" s="197"/>
      <c r="K235" s="197"/>
      <c r="L235" s="197"/>
      <c r="M235" s="197"/>
      <c r="N235" s="197"/>
      <c r="O235" s="197"/>
      <c r="P235" s="197"/>
      <c r="Q235" s="197"/>
      <c r="R235" s="197"/>
      <c r="S235" s="197"/>
      <c r="T235" s="197"/>
      <c r="U235" s="197"/>
      <c r="V235" s="197"/>
      <c r="W235" s="197"/>
      <c r="X235" s="197"/>
    </row>
    <row r="236" spans="1:24" x14ac:dyDescent="0.25">
      <c r="A236" s="197"/>
      <c r="B236" s="197"/>
      <c r="C236" s="197"/>
      <c r="D236" s="197"/>
      <c r="E236" s="197"/>
      <c r="F236" s="197"/>
      <c r="G236" s="197"/>
      <c r="H236" s="197"/>
      <c r="I236" s="197"/>
      <c r="J236" s="197"/>
      <c r="K236" s="197"/>
      <c r="L236" s="197"/>
      <c r="M236" s="197"/>
      <c r="N236" s="197"/>
      <c r="O236" s="197"/>
      <c r="P236" s="197"/>
      <c r="Q236" s="197"/>
      <c r="R236" s="197"/>
      <c r="S236" s="197"/>
      <c r="T236" s="197"/>
      <c r="U236" s="197"/>
      <c r="V236" s="197"/>
      <c r="W236" s="197"/>
      <c r="X236" s="197"/>
    </row>
    <row r="237" spans="1:24" x14ac:dyDescent="0.25">
      <c r="A237" s="197"/>
      <c r="B237" s="197"/>
      <c r="C237" s="197"/>
      <c r="D237" s="197"/>
      <c r="E237" s="197"/>
      <c r="F237" s="197"/>
      <c r="G237" s="197"/>
      <c r="H237" s="197"/>
      <c r="I237" s="197"/>
      <c r="J237" s="197"/>
      <c r="K237" s="197"/>
      <c r="L237" s="197"/>
      <c r="M237" s="197"/>
      <c r="N237" s="197"/>
      <c r="O237" s="197"/>
      <c r="P237" s="197"/>
      <c r="Q237" s="197"/>
      <c r="R237" s="197"/>
      <c r="S237" s="197"/>
      <c r="T237" s="197"/>
      <c r="U237" s="197"/>
      <c r="V237" s="197"/>
      <c r="W237" s="197"/>
      <c r="X237" s="197"/>
    </row>
    <row r="238" spans="1:24" x14ac:dyDescent="0.25">
      <c r="A238" s="197"/>
      <c r="B238" s="197"/>
      <c r="C238" s="197"/>
      <c r="D238" s="197"/>
      <c r="E238" s="197"/>
      <c r="F238" s="197"/>
      <c r="G238" s="197"/>
      <c r="H238" s="197"/>
      <c r="I238" s="197"/>
      <c r="J238" s="197"/>
      <c r="K238" s="197"/>
      <c r="L238" s="197"/>
      <c r="M238" s="197"/>
      <c r="N238" s="197"/>
      <c r="O238" s="197"/>
      <c r="P238" s="197"/>
      <c r="Q238" s="197"/>
      <c r="R238" s="197"/>
      <c r="S238" s="197"/>
      <c r="T238" s="197"/>
      <c r="U238" s="197"/>
      <c r="V238" s="197"/>
      <c r="W238" s="197"/>
      <c r="X238" s="197"/>
    </row>
    <row r="239" spans="1:24" x14ac:dyDescent="0.25">
      <c r="A239" s="197"/>
      <c r="B239" s="197"/>
      <c r="C239" s="197"/>
      <c r="D239" s="197"/>
      <c r="E239" s="197"/>
      <c r="F239" s="197"/>
      <c r="G239" s="197"/>
      <c r="H239" s="197"/>
      <c r="I239" s="197"/>
      <c r="J239" s="197"/>
      <c r="K239" s="197"/>
      <c r="L239" s="197"/>
      <c r="M239" s="197"/>
      <c r="N239" s="197"/>
      <c r="O239" s="197"/>
      <c r="P239" s="197"/>
      <c r="Q239" s="197"/>
      <c r="R239" s="197"/>
      <c r="S239" s="197"/>
      <c r="T239" s="197"/>
      <c r="U239" s="197"/>
      <c r="V239" s="197"/>
      <c r="W239" s="197"/>
      <c r="X239" s="197"/>
    </row>
    <row r="240" spans="1:24" x14ac:dyDescent="0.25">
      <c r="A240" s="197"/>
      <c r="B240" s="197"/>
      <c r="C240" s="197"/>
      <c r="D240" s="197"/>
      <c r="E240" s="197"/>
      <c r="F240" s="197"/>
      <c r="G240" s="197"/>
      <c r="H240" s="197"/>
      <c r="I240" s="197"/>
      <c r="J240" s="197"/>
      <c r="K240" s="197"/>
      <c r="L240" s="197"/>
      <c r="M240" s="197"/>
      <c r="N240" s="197"/>
      <c r="O240" s="197"/>
      <c r="P240" s="197"/>
      <c r="Q240" s="197"/>
      <c r="R240" s="197"/>
      <c r="S240" s="197"/>
      <c r="T240" s="197"/>
      <c r="U240" s="197"/>
      <c r="V240" s="197"/>
      <c r="W240" s="197"/>
      <c r="X240" s="197"/>
    </row>
    <row r="241" spans="1:24" x14ac:dyDescent="0.25">
      <c r="A241" s="197"/>
      <c r="B241" s="197"/>
      <c r="C241" s="197"/>
      <c r="D241" s="197"/>
      <c r="E241" s="197"/>
      <c r="F241" s="197"/>
      <c r="G241" s="197"/>
      <c r="H241" s="197"/>
      <c r="I241" s="197"/>
      <c r="J241" s="197"/>
      <c r="K241" s="197"/>
      <c r="L241" s="197"/>
      <c r="M241" s="197"/>
      <c r="N241" s="197"/>
      <c r="O241" s="197"/>
      <c r="P241" s="197"/>
      <c r="Q241" s="197"/>
      <c r="R241" s="197"/>
      <c r="S241" s="197"/>
      <c r="T241" s="197"/>
      <c r="U241" s="197"/>
      <c r="V241" s="197"/>
      <c r="W241" s="197"/>
      <c r="X241" s="197"/>
    </row>
    <row r="242" spans="1:24" x14ac:dyDescent="0.25">
      <c r="A242" s="197"/>
      <c r="B242" s="197"/>
      <c r="C242" s="197"/>
      <c r="D242" s="197"/>
      <c r="E242" s="197"/>
      <c r="F242" s="197"/>
      <c r="G242" s="197"/>
      <c r="H242" s="197"/>
      <c r="I242" s="197"/>
      <c r="J242" s="197"/>
      <c r="K242" s="197"/>
      <c r="L242" s="197"/>
      <c r="M242" s="197"/>
      <c r="N242" s="197"/>
      <c r="O242" s="197"/>
      <c r="P242" s="197"/>
      <c r="Q242" s="197"/>
      <c r="R242" s="197"/>
      <c r="S242" s="197"/>
      <c r="T242" s="197"/>
      <c r="U242" s="197"/>
      <c r="V242" s="197"/>
      <c r="W242" s="197"/>
      <c r="X242" s="197"/>
    </row>
    <row r="243" spans="1:24" x14ac:dyDescent="0.25">
      <c r="A243" s="197"/>
      <c r="B243" s="197"/>
      <c r="C243" s="197"/>
      <c r="D243" s="197"/>
      <c r="E243" s="197"/>
      <c r="F243" s="197"/>
      <c r="G243" s="197"/>
      <c r="H243" s="197"/>
      <c r="I243" s="197"/>
      <c r="J243" s="197"/>
      <c r="K243" s="197"/>
      <c r="L243" s="197"/>
      <c r="M243" s="197"/>
      <c r="N243" s="197"/>
      <c r="O243" s="197"/>
      <c r="P243" s="197"/>
      <c r="Q243" s="197"/>
      <c r="R243" s="197"/>
      <c r="S243" s="197"/>
      <c r="T243" s="197"/>
      <c r="U243" s="197"/>
      <c r="V243" s="197"/>
      <c r="W243" s="197"/>
      <c r="X243" s="197"/>
    </row>
    <row r="244" spans="1:24" x14ac:dyDescent="0.25">
      <c r="A244" s="197"/>
      <c r="B244" s="197"/>
      <c r="C244" s="197"/>
      <c r="D244" s="197"/>
      <c r="E244" s="197"/>
      <c r="F244" s="197"/>
      <c r="G244" s="197"/>
      <c r="H244" s="197"/>
      <c r="I244" s="197"/>
      <c r="J244" s="197"/>
      <c r="K244" s="197"/>
      <c r="L244" s="197"/>
      <c r="M244" s="197"/>
      <c r="N244" s="197"/>
      <c r="O244" s="197"/>
      <c r="P244" s="197"/>
      <c r="Q244" s="197"/>
      <c r="R244" s="197"/>
      <c r="S244" s="197"/>
      <c r="T244" s="197"/>
      <c r="U244" s="197"/>
      <c r="V244" s="197"/>
      <c r="W244" s="197"/>
      <c r="X244" s="197"/>
    </row>
    <row r="245" spans="1:24" x14ac:dyDescent="0.25">
      <c r="A245" s="197"/>
      <c r="B245" s="197"/>
      <c r="C245" s="197"/>
      <c r="D245" s="197"/>
      <c r="E245" s="197"/>
      <c r="F245" s="197"/>
      <c r="G245" s="197"/>
      <c r="H245" s="197"/>
      <c r="I245" s="197"/>
      <c r="J245" s="197"/>
      <c r="K245" s="197"/>
      <c r="L245" s="197"/>
      <c r="M245" s="197"/>
      <c r="N245" s="197"/>
      <c r="O245" s="197"/>
      <c r="P245" s="197"/>
      <c r="Q245" s="197"/>
      <c r="R245" s="197"/>
      <c r="S245" s="197"/>
      <c r="T245" s="197"/>
      <c r="U245" s="197"/>
      <c r="V245" s="197"/>
      <c r="W245" s="197"/>
      <c r="X245" s="197"/>
    </row>
    <row r="246" spans="1:24" x14ac:dyDescent="0.25">
      <c r="A246" s="197"/>
      <c r="B246" s="197"/>
      <c r="C246" s="197"/>
      <c r="D246" s="197"/>
      <c r="E246" s="197"/>
      <c r="F246" s="197"/>
      <c r="G246" s="197"/>
      <c r="H246" s="197"/>
      <c r="I246" s="197"/>
      <c r="J246" s="197"/>
      <c r="K246" s="197"/>
      <c r="L246" s="197"/>
      <c r="M246" s="197"/>
      <c r="N246" s="197"/>
      <c r="O246" s="197"/>
      <c r="P246" s="197"/>
      <c r="Q246" s="197"/>
      <c r="R246" s="197"/>
      <c r="S246" s="197"/>
      <c r="T246" s="197"/>
      <c r="U246" s="197"/>
      <c r="V246" s="197"/>
      <c r="W246" s="197"/>
      <c r="X246" s="197"/>
    </row>
    <row r="247" spans="1:24" x14ac:dyDescent="0.25">
      <c r="A247" s="197"/>
      <c r="B247" s="197"/>
      <c r="C247" s="197"/>
      <c r="D247" s="197"/>
      <c r="E247" s="197"/>
      <c r="F247" s="197"/>
      <c r="G247" s="197"/>
      <c r="H247" s="197"/>
      <c r="I247" s="197"/>
      <c r="J247" s="197"/>
      <c r="K247" s="197"/>
      <c r="L247" s="197"/>
      <c r="M247" s="197"/>
      <c r="N247" s="197"/>
      <c r="O247" s="197"/>
      <c r="P247" s="197"/>
      <c r="Q247" s="197"/>
      <c r="R247" s="197"/>
      <c r="S247" s="197"/>
      <c r="T247" s="197"/>
      <c r="U247" s="197"/>
      <c r="V247" s="197"/>
      <c r="W247" s="197"/>
      <c r="X247" s="197"/>
    </row>
    <row r="248" spans="1:24" x14ac:dyDescent="0.25">
      <c r="A248" s="197"/>
      <c r="B248" s="197"/>
      <c r="C248" s="197"/>
      <c r="D248" s="197"/>
      <c r="E248" s="197"/>
      <c r="F248" s="197"/>
      <c r="G248" s="197"/>
      <c r="H248" s="197"/>
      <c r="I248" s="197"/>
      <c r="J248" s="197"/>
      <c r="K248" s="197"/>
      <c r="L248" s="197"/>
      <c r="M248" s="197"/>
      <c r="N248" s="197"/>
      <c r="O248" s="197"/>
      <c r="P248" s="197"/>
      <c r="Q248" s="197"/>
      <c r="R248" s="197"/>
      <c r="S248" s="197"/>
      <c r="T248" s="197"/>
      <c r="U248" s="197"/>
      <c r="V248" s="197"/>
      <c r="W248" s="197"/>
      <c r="X248" s="197"/>
    </row>
    <row r="249" spans="1:24" x14ac:dyDescent="0.25">
      <c r="A249" s="197"/>
      <c r="B249" s="197"/>
      <c r="C249" s="197"/>
      <c r="D249" s="197"/>
      <c r="E249" s="197"/>
      <c r="F249" s="197"/>
      <c r="G249" s="197"/>
      <c r="H249" s="197"/>
      <c r="I249" s="197"/>
      <c r="J249" s="197"/>
      <c r="K249" s="197"/>
      <c r="L249" s="197"/>
      <c r="M249" s="197"/>
      <c r="N249" s="197"/>
      <c r="O249" s="197"/>
      <c r="P249" s="197"/>
      <c r="Q249" s="197"/>
      <c r="R249" s="197"/>
      <c r="S249" s="197"/>
      <c r="T249" s="197"/>
      <c r="U249" s="197"/>
      <c r="V249" s="197"/>
      <c r="W249" s="197"/>
      <c r="X249" s="197"/>
    </row>
    <row r="250" spans="1:24" x14ac:dyDescent="0.25">
      <c r="A250" s="197"/>
      <c r="B250" s="197"/>
      <c r="C250" s="197"/>
      <c r="D250" s="197"/>
      <c r="E250" s="197"/>
      <c r="F250" s="197"/>
      <c r="G250" s="197"/>
      <c r="H250" s="197"/>
      <c r="I250" s="197"/>
      <c r="J250" s="197"/>
      <c r="K250" s="197"/>
      <c r="L250" s="197"/>
      <c r="M250" s="197"/>
      <c r="N250" s="197"/>
      <c r="O250" s="197"/>
      <c r="P250" s="197"/>
      <c r="Q250" s="197"/>
      <c r="R250" s="197"/>
      <c r="S250" s="197"/>
      <c r="T250" s="197"/>
      <c r="U250" s="197"/>
      <c r="V250" s="197"/>
      <c r="W250" s="197"/>
      <c r="X250" s="197"/>
    </row>
    <row r="251" spans="1:24" x14ac:dyDescent="0.25">
      <c r="A251" s="197"/>
      <c r="B251" s="197"/>
      <c r="C251" s="197"/>
      <c r="D251" s="197"/>
      <c r="E251" s="197"/>
      <c r="F251" s="197"/>
      <c r="G251" s="197"/>
      <c r="H251" s="197"/>
      <c r="I251" s="197"/>
      <c r="J251" s="197"/>
      <c r="K251" s="197"/>
      <c r="L251" s="197"/>
      <c r="M251" s="197"/>
      <c r="N251" s="197"/>
      <c r="O251" s="197"/>
      <c r="P251" s="197"/>
      <c r="Q251" s="197"/>
      <c r="R251" s="197"/>
      <c r="S251" s="197"/>
      <c r="T251" s="197"/>
      <c r="U251" s="197"/>
      <c r="V251" s="197"/>
      <c r="W251" s="197"/>
      <c r="X251" s="197"/>
    </row>
    <row r="252" spans="1:24" x14ac:dyDescent="0.25">
      <c r="A252" s="197"/>
      <c r="B252" s="197"/>
      <c r="C252" s="197"/>
      <c r="D252" s="197"/>
      <c r="E252" s="197"/>
      <c r="F252" s="197"/>
      <c r="G252" s="197"/>
      <c r="H252" s="197"/>
      <c r="I252" s="197"/>
      <c r="J252" s="197"/>
      <c r="K252" s="197"/>
      <c r="L252" s="197"/>
      <c r="M252" s="197"/>
      <c r="N252" s="197"/>
      <c r="O252" s="197"/>
      <c r="P252" s="197"/>
      <c r="Q252" s="197"/>
      <c r="R252" s="197"/>
      <c r="S252" s="197"/>
      <c r="T252" s="197"/>
      <c r="U252" s="197"/>
      <c r="V252" s="197"/>
      <c r="W252" s="197"/>
      <c r="X252" s="197"/>
    </row>
    <row r="253" spans="1:24" x14ac:dyDescent="0.25">
      <c r="A253" s="197"/>
      <c r="B253" s="197"/>
      <c r="C253" s="197"/>
      <c r="D253" s="197"/>
      <c r="E253" s="197"/>
      <c r="F253" s="197"/>
      <c r="G253" s="197"/>
      <c r="H253" s="197"/>
      <c r="I253" s="197"/>
      <c r="J253" s="197"/>
      <c r="K253" s="197"/>
      <c r="L253" s="197"/>
      <c r="M253" s="197"/>
      <c r="N253" s="197"/>
      <c r="O253" s="197"/>
      <c r="P253" s="197"/>
      <c r="Q253" s="197"/>
      <c r="R253" s="197"/>
      <c r="S253" s="197"/>
      <c r="T253" s="197"/>
      <c r="U253" s="197"/>
      <c r="V253" s="197"/>
      <c r="W253" s="197"/>
      <c r="X253" s="197"/>
    </row>
    <row r="254" spans="1:24" x14ac:dyDescent="0.25">
      <c r="A254" s="197"/>
      <c r="B254" s="197"/>
      <c r="C254" s="197"/>
      <c r="D254" s="197"/>
      <c r="E254" s="197"/>
      <c r="F254" s="197"/>
      <c r="G254" s="197"/>
      <c r="H254" s="197"/>
      <c r="I254" s="197"/>
      <c r="J254" s="197"/>
      <c r="K254" s="197"/>
      <c r="L254" s="197"/>
      <c r="M254" s="197"/>
      <c r="N254" s="197"/>
      <c r="O254" s="197"/>
      <c r="P254" s="197"/>
      <c r="Q254" s="197"/>
      <c r="R254" s="197"/>
      <c r="S254" s="197"/>
      <c r="T254" s="197"/>
      <c r="U254" s="197"/>
      <c r="V254" s="197"/>
      <c r="W254" s="197"/>
      <c r="X254" s="197"/>
    </row>
    <row r="255" spans="1:24" x14ac:dyDescent="0.25">
      <c r="A255" s="197"/>
      <c r="B255" s="197"/>
      <c r="C255" s="197"/>
      <c r="D255" s="197"/>
      <c r="E255" s="197"/>
      <c r="F255" s="197"/>
      <c r="G255" s="197"/>
      <c r="H255" s="197"/>
      <c r="I255" s="197"/>
      <c r="J255" s="197"/>
      <c r="K255" s="197"/>
      <c r="L255" s="197"/>
      <c r="M255" s="197"/>
      <c r="N255" s="197"/>
      <c r="O255" s="197"/>
      <c r="P255" s="197"/>
      <c r="Q255" s="197"/>
      <c r="R255" s="197"/>
      <c r="S255" s="197"/>
      <c r="T255" s="197"/>
      <c r="U255" s="197"/>
      <c r="V255" s="197"/>
      <c r="W255" s="197"/>
      <c r="X255" s="197"/>
    </row>
    <row r="256" spans="1:24" x14ac:dyDescent="0.25">
      <c r="A256" s="197"/>
      <c r="B256" s="197"/>
      <c r="C256" s="197"/>
      <c r="D256" s="197"/>
      <c r="E256" s="197"/>
      <c r="F256" s="197"/>
      <c r="G256" s="197"/>
      <c r="H256" s="197"/>
      <c r="I256" s="197"/>
      <c r="J256" s="197"/>
      <c r="K256" s="197"/>
      <c r="L256" s="197"/>
      <c r="M256" s="197"/>
      <c r="N256" s="197"/>
      <c r="O256" s="197"/>
      <c r="P256" s="197"/>
      <c r="Q256" s="197"/>
      <c r="R256" s="197"/>
      <c r="S256" s="197"/>
      <c r="T256" s="197"/>
      <c r="U256" s="197"/>
      <c r="V256" s="197"/>
      <c r="W256" s="197"/>
      <c r="X256" s="197"/>
    </row>
    <row r="257" spans="1:24" x14ac:dyDescent="0.25">
      <c r="A257" s="197"/>
      <c r="B257" s="197"/>
      <c r="C257" s="197"/>
      <c r="D257" s="197"/>
      <c r="E257" s="197"/>
      <c r="F257" s="197"/>
      <c r="G257" s="197"/>
      <c r="H257" s="197"/>
      <c r="I257" s="197"/>
      <c r="J257" s="197"/>
      <c r="K257" s="197"/>
      <c r="L257" s="197"/>
      <c r="M257" s="197"/>
      <c r="N257" s="197"/>
      <c r="O257" s="197"/>
      <c r="P257" s="197"/>
      <c r="Q257" s="197"/>
      <c r="R257" s="197"/>
      <c r="S257" s="197"/>
      <c r="T257" s="197"/>
      <c r="U257" s="197"/>
      <c r="V257" s="197"/>
      <c r="W257" s="197"/>
      <c r="X257" s="197"/>
    </row>
    <row r="258" spans="1:24" x14ac:dyDescent="0.25">
      <c r="A258" s="197"/>
      <c r="B258" s="197"/>
      <c r="C258" s="197"/>
      <c r="D258" s="197"/>
      <c r="E258" s="197"/>
      <c r="F258" s="197"/>
      <c r="G258" s="197"/>
      <c r="H258" s="197"/>
      <c r="I258" s="197"/>
      <c r="J258" s="197"/>
      <c r="K258" s="197"/>
      <c r="L258" s="197"/>
      <c r="M258" s="197"/>
      <c r="N258" s="197"/>
      <c r="O258" s="197"/>
      <c r="P258" s="197"/>
      <c r="Q258" s="197"/>
      <c r="R258" s="197"/>
      <c r="S258" s="197"/>
      <c r="T258" s="197"/>
      <c r="U258" s="197"/>
      <c r="V258" s="197"/>
      <c r="W258" s="197"/>
      <c r="X258" s="197"/>
    </row>
    <row r="259" spans="1:24" x14ac:dyDescent="0.25">
      <c r="A259" s="197"/>
      <c r="B259" s="197"/>
      <c r="C259" s="197"/>
      <c r="D259" s="197"/>
      <c r="E259" s="197"/>
      <c r="F259" s="197"/>
      <c r="G259" s="197"/>
      <c r="H259" s="197"/>
      <c r="I259" s="197"/>
      <c r="J259" s="197"/>
      <c r="K259" s="197"/>
      <c r="L259" s="197"/>
      <c r="M259" s="197"/>
      <c r="N259" s="197"/>
      <c r="O259" s="197"/>
      <c r="P259" s="197"/>
      <c r="Q259" s="197"/>
      <c r="R259" s="197"/>
      <c r="S259" s="197"/>
      <c r="T259" s="197"/>
      <c r="U259" s="197"/>
      <c r="V259" s="197"/>
      <c r="W259" s="197"/>
      <c r="X259" s="197"/>
    </row>
    <row r="260" spans="1:24" x14ac:dyDescent="0.25">
      <c r="A260" s="197"/>
      <c r="B260" s="197"/>
      <c r="C260" s="197"/>
      <c r="D260" s="197"/>
      <c r="E260" s="197"/>
      <c r="F260" s="197"/>
      <c r="G260" s="197"/>
      <c r="H260" s="197"/>
      <c r="I260" s="197"/>
      <c r="J260" s="197"/>
      <c r="K260" s="197"/>
      <c r="L260" s="197"/>
      <c r="M260" s="197"/>
      <c r="N260" s="197"/>
      <c r="O260" s="197"/>
      <c r="P260" s="197"/>
      <c r="Q260" s="197"/>
      <c r="R260" s="197"/>
      <c r="S260" s="197"/>
      <c r="T260" s="197"/>
      <c r="U260" s="197"/>
      <c r="V260" s="197"/>
      <c r="W260" s="197"/>
      <c r="X260" s="197"/>
    </row>
    <row r="261" spans="1:24" x14ac:dyDescent="0.25">
      <c r="A261" s="197"/>
      <c r="B261" s="197"/>
      <c r="C261" s="197"/>
      <c r="D261" s="197"/>
      <c r="E261" s="197"/>
      <c r="F261" s="197"/>
      <c r="G261" s="197"/>
      <c r="H261" s="197"/>
      <c r="I261" s="197"/>
      <c r="J261" s="197"/>
      <c r="K261" s="197"/>
      <c r="L261" s="197"/>
      <c r="M261" s="197"/>
      <c r="N261" s="197"/>
      <c r="O261" s="197"/>
      <c r="P261" s="197"/>
      <c r="Q261" s="197"/>
      <c r="R261" s="197"/>
      <c r="S261" s="197"/>
      <c r="T261" s="197"/>
      <c r="U261" s="197"/>
      <c r="V261" s="197"/>
      <c r="W261" s="197"/>
      <c r="X261" s="197"/>
    </row>
    <row r="262" spans="1:24" x14ac:dyDescent="0.25">
      <c r="A262" s="197"/>
      <c r="B262" s="197"/>
      <c r="C262" s="197"/>
      <c r="D262" s="197"/>
      <c r="E262" s="197"/>
      <c r="F262" s="197"/>
      <c r="G262" s="197"/>
      <c r="H262" s="197"/>
      <c r="I262" s="197"/>
      <c r="J262" s="197"/>
      <c r="K262" s="197"/>
      <c r="L262" s="197"/>
      <c r="M262" s="197"/>
      <c r="N262" s="197"/>
      <c r="O262" s="197"/>
      <c r="P262" s="197"/>
      <c r="Q262" s="197"/>
      <c r="R262" s="197"/>
      <c r="S262" s="197"/>
      <c r="T262" s="197"/>
      <c r="U262" s="197"/>
      <c r="V262" s="197"/>
      <c r="W262" s="197"/>
      <c r="X262" s="197"/>
    </row>
    <row r="263" spans="1:24" x14ac:dyDescent="0.25">
      <c r="A263" s="197"/>
      <c r="B263" s="197"/>
      <c r="C263" s="197"/>
      <c r="D263" s="197"/>
      <c r="E263" s="197"/>
      <c r="F263" s="197"/>
      <c r="G263" s="197"/>
      <c r="H263" s="197"/>
      <c r="I263" s="197"/>
      <c r="J263" s="197"/>
      <c r="K263" s="197"/>
      <c r="L263" s="197"/>
      <c r="M263" s="197"/>
      <c r="N263" s="197"/>
      <c r="O263" s="197"/>
      <c r="P263" s="197"/>
      <c r="Q263" s="197"/>
      <c r="R263" s="197"/>
      <c r="S263" s="197"/>
      <c r="T263" s="197"/>
      <c r="U263" s="197"/>
      <c r="V263" s="197"/>
      <c r="W263" s="197"/>
      <c r="X263" s="197"/>
    </row>
    <row r="264" spans="1:24" x14ac:dyDescent="0.25">
      <c r="A264" s="197"/>
      <c r="B264" s="197"/>
      <c r="C264" s="197"/>
      <c r="D264" s="197"/>
      <c r="E264" s="197"/>
      <c r="F264" s="197"/>
      <c r="G264" s="197"/>
      <c r="H264" s="197"/>
      <c r="I264" s="197"/>
      <c r="J264" s="197"/>
      <c r="K264" s="197"/>
      <c r="L264" s="197"/>
      <c r="M264" s="197"/>
      <c r="N264" s="197"/>
      <c r="O264" s="197"/>
      <c r="P264" s="197"/>
      <c r="Q264" s="197"/>
      <c r="R264" s="197"/>
      <c r="S264" s="197"/>
      <c r="T264" s="197"/>
      <c r="U264" s="197"/>
      <c r="V264" s="197"/>
      <c r="W264" s="197"/>
      <c r="X264" s="197"/>
    </row>
    <row r="265" spans="1:24" x14ac:dyDescent="0.25">
      <c r="A265" s="197"/>
      <c r="B265" s="197"/>
      <c r="C265" s="197"/>
      <c r="D265" s="197"/>
      <c r="E265" s="197"/>
      <c r="F265" s="197"/>
      <c r="G265" s="197"/>
      <c r="H265" s="197"/>
      <c r="I265" s="197"/>
      <c r="J265" s="197"/>
      <c r="K265" s="197"/>
      <c r="L265" s="197"/>
      <c r="M265" s="197"/>
      <c r="N265" s="197"/>
      <c r="O265" s="197"/>
      <c r="P265" s="197"/>
      <c r="Q265" s="197"/>
      <c r="R265" s="197"/>
      <c r="S265" s="197"/>
      <c r="T265" s="197"/>
      <c r="U265" s="197"/>
      <c r="V265" s="197"/>
      <c r="W265" s="197"/>
      <c r="X265" s="197"/>
    </row>
    <row r="266" spans="1:24" x14ac:dyDescent="0.25">
      <c r="A266" s="197"/>
      <c r="B266" s="197"/>
      <c r="C266" s="197"/>
      <c r="D266" s="197"/>
      <c r="E266" s="197"/>
      <c r="F266" s="197"/>
      <c r="G266" s="197"/>
      <c r="H266" s="197"/>
      <c r="I266" s="197"/>
      <c r="J266" s="197"/>
      <c r="K266" s="197"/>
      <c r="L266" s="197"/>
      <c r="M266" s="197"/>
      <c r="N266" s="197"/>
      <c r="O266" s="197"/>
      <c r="P266" s="197"/>
      <c r="Q266" s="197"/>
      <c r="R266" s="197"/>
      <c r="S266" s="197"/>
      <c r="T266" s="197"/>
      <c r="U266" s="197"/>
      <c r="V266" s="197"/>
      <c r="W266" s="197"/>
      <c r="X266" s="197"/>
    </row>
    <row r="267" spans="1:24" x14ac:dyDescent="0.25">
      <c r="A267" s="197"/>
      <c r="B267" s="197"/>
      <c r="C267" s="197"/>
      <c r="D267" s="197"/>
      <c r="E267" s="197"/>
      <c r="F267" s="197"/>
      <c r="G267" s="197"/>
      <c r="H267" s="197"/>
      <c r="I267" s="197"/>
      <c r="J267" s="197"/>
      <c r="K267" s="197"/>
      <c r="L267" s="197"/>
      <c r="M267" s="197"/>
      <c r="N267" s="197"/>
      <c r="O267" s="197"/>
      <c r="P267" s="197"/>
      <c r="Q267" s="197"/>
      <c r="R267" s="197"/>
      <c r="S267" s="197"/>
      <c r="T267" s="197"/>
      <c r="U267" s="197"/>
      <c r="V267" s="197"/>
      <c r="W267" s="197"/>
      <c r="X267" s="197"/>
    </row>
    <row r="268" spans="1:24" x14ac:dyDescent="0.25">
      <c r="A268" s="197"/>
      <c r="B268" s="197"/>
      <c r="C268" s="197"/>
      <c r="D268" s="197"/>
      <c r="E268" s="197"/>
      <c r="F268" s="197"/>
      <c r="G268" s="197"/>
      <c r="H268" s="197"/>
      <c r="I268" s="197"/>
      <c r="J268" s="197"/>
      <c r="K268" s="197"/>
      <c r="L268" s="197"/>
      <c r="M268" s="197"/>
      <c r="N268" s="197"/>
      <c r="O268" s="197"/>
      <c r="P268" s="197"/>
      <c r="Q268" s="197"/>
      <c r="R268" s="197"/>
      <c r="S268" s="197"/>
      <c r="T268" s="197"/>
      <c r="U268" s="197"/>
      <c r="V268" s="197"/>
      <c r="W268" s="197"/>
      <c r="X268" s="197"/>
    </row>
    <row r="269" spans="1:24" x14ac:dyDescent="0.25">
      <c r="A269" s="197"/>
      <c r="B269" s="197"/>
      <c r="C269" s="197"/>
      <c r="D269" s="197"/>
      <c r="E269" s="197"/>
      <c r="F269" s="197"/>
      <c r="G269" s="197"/>
      <c r="H269" s="197"/>
      <c r="I269" s="197"/>
      <c r="J269" s="197"/>
      <c r="K269" s="197"/>
      <c r="L269" s="197"/>
      <c r="M269" s="197"/>
      <c r="N269" s="197"/>
      <c r="O269" s="197"/>
      <c r="P269" s="197"/>
      <c r="Q269" s="197"/>
      <c r="R269" s="197"/>
      <c r="S269" s="197"/>
      <c r="T269" s="197"/>
      <c r="U269" s="197"/>
      <c r="V269" s="197"/>
      <c r="W269" s="197"/>
      <c r="X269" s="197"/>
    </row>
    <row r="270" spans="1:24" x14ac:dyDescent="0.25">
      <c r="A270" s="197"/>
      <c r="B270" s="197"/>
      <c r="C270" s="197"/>
      <c r="D270" s="197"/>
      <c r="E270" s="197"/>
      <c r="F270" s="197"/>
      <c r="G270" s="197"/>
      <c r="H270" s="197"/>
      <c r="I270" s="197"/>
      <c r="J270" s="197"/>
      <c r="K270" s="197"/>
      <c r="L270" s="197"/>
      <c r="M270" s="197"/>
      <c r="N270" s="197"/>
      <c r="O270" s="197"/>
      <c r="P270" s="197"/>
      <c r="Q270" s="197"/>
      <c r="R270" s="197"/>
      <c r="S270" s="197"/>
      <c r="T270" s="197"/>
      <c r="U270" s="197"/>
      <c r="V270" s="197"/>
      <c r="W270" s="197"/>
      <c r="X270" s="197"/>
    </row>
    <row r="271" spans="1:24" x14ac:dyDescent="0.25">
      <c r="A271" s="197"/>
      <c r="B271" s="197"/>
      <c r="C271" s="197"/>
      <c r="D271" s="197"/>
      <c r="E271" s="197"/>
      <c r="F271" s="197"/>
      <c r="G271" s="197"/>
      <c r="H271" s="197"/>
      <c r="I271" s="197"/>
      <c r="J271" s="197"/>
      <c r="K271" s="197"/>
      <c r="L271" s="197"/>
      <c r="M271" s="197"/>
      <c r="N271" s="197"/>
      <c r="O271" s="197"/>
      <c r="P271" s="197"/>
      <c r="Q271" s="197"/>
      <c r="R271" s="197"/>
      <c r="S271" s="197"/>
      <c r="T271" s="197"/>
      <c r="U271" s="197"/>
      <c r="V271" s="197"/>
      <c r="W271" s="197"/>
      <c r="X271" s="197"/>
    </row>
    <row r="272" spans="1:24" x14ac:dyDescent="0.25">
      <c r="A272" s="197"/>
      <c r="B272" s="197"/>
      <c r="C272" s="197"/>
      <c r="D272" s="197"/>
      <c r="E272" s="197"/>
      <c r="F272" s="197"/>
      <c r="G272" s="197"/>
      <c r="H272" s="197"/>
      <c r="I272" s="197"/>
      <c r="J272" s="197"/>
      <c r="K272" s="197"/>
      <c r="L272" s="197"/>
      <c r="M272" s="197"/>
      <c r="N272" s="197"/>
      <c r="O272" s="197"/>
      <c r="P272" s="197"/>
      <c r="Q272" s="197"/>
      <c r="R272" s="197"/>
      <c r="S272" s="197"/>
      <c r="T272" s="197"/>
      <c r="U272" s="197"/>
      <c r="V272" s="197"/>
      <c r="W272" s="197"/>
      <c r="X272" s="197"/>
    </row>
    <row r="273" spans="1:24" x14ac:dyDescent="0.25">
      <c r="A273" s="197"/>
      <c r="B273" s="197"/>
      <c r="C273" s="197"/>
      <c r="D273" s="197"/>
      <c r="E273" s="197"/>
      <c r="F273" s="197"/>
      <c r="G273" s="197"/>
      <c r="H273" s="197"/>
      <c r="I273" s="197"/>
      <c r="J273" s="197"/>
      <c r="K273" s="197"/>
      <c r="L273" s="197"/>
      <c r="M273" s="197"/>
      <c r="N273" s="197"/>
      <c r="O273" s="197"/>
      <c r="P273" s="197"/>
      <c r="Q273" s="197"/>
      <c r="R273" s="197"/>
      <c r="S273" s="197"/>
      <c r="T273" s="197"/>
      <c r="U273" s="197"/>
      <c r="V273" s="197"/>
      <c r="W273" s="197"/>
      <c r="X273" s="197"/>
    </row>
    <row r="274" spans="1:24" x14ac:dyDescent="0.25">
      <c r="A274" s="197"/>
      <c r="B274" s="197"/>
      <c r="C274" s="197"/>
      <c r="D274" s="197"/>
      <c r="E274" s="197"/>
      <c r="F274" s="197"/>
      <c r="G274" s="197"/>
      <c r="H274" s="197"/>
      <c r="I274" s="197"/>
      <c r="J274" s="197"/>
      <c r="K274" s="197"/>
      <c r="L274" s="197"/>
      <c r="M274" s="197"/>
      <c r="N274" s="197"/>
      <c r="O274" s="197"/>
      <c r="P274" s="197"/>
      <c r="Q274" s="197"/>
      <c r="R274" s="197"/>
      <c r="S274" s="197"/>
      <c r="T274" s="197"/>
      <c r="U274" s="197"/>
      <c r="V274" s="197"/>
      <c r="W274" s="197"/>
      <c r="X274" s="197"/>
    </row>
    <row r="275" spans="1:24" x14ac:dyDescent="0.25">
      <c r="A275" s="197"/>
      <c r="B275" s="197"/>
      <c r="C275" s="197"/>
      <c r="D275" s="197"/>
      <c r="E275" s="197"/>
      <c r="F275" s="197"/>
      <c r="G275" s="197"/>
      <c r="H275" s="197"/>
      <c r="I275" s="197"/>
      <c r="J275" s="197"/>
      <c r="K275" s="197"/>
      <c r="L275" s="197"/>
      <c r="M275" s="197"/>
      <c r="N275" s="197"/>
      <c r="O275" s="197"/>
      <c r="P275" s="197"/>
      <c r="Q275" s="197"/>
      <c r="R275" s="197"/>
      <c r="S275" s="197"/>
      <c r="T275" s="197"/>
      <c r="U275" s="197"/>
      <c r="V275" s="197"/>
      <c r="W275" s="197"/>
      <c r="X275" s="197"/>
    </row>
    <row r="276" spans="1:24" x14ac:dyDescent="0.25">
      <c r="A276" s="197"/>
      <c r="B276" s="197"/>
      <c r="C276" s="197"/>
      <c r="D276" s="197"/>
      <c r="E276" s="197"/>
      <c r="F276" s="197"/>
      <c r="G276" s="197"/>
      <c r="H276" s="197"/>
      <c r="I276" s="197"/>
      <c r="J276" s="197"/>
      <c r="K276" s="197"/>
      <c r="L276" s="197"/>
      <c r="M276" s="197"/>
      <c r="N276" s="197"/>
      <c r="O276" s="197"/>
      <c r="P276" s="197"/>
      <c r="Q276" s="197"/>
      <c r="R276" s="197"/>
      <c r="S276" s="197"/>
      <c r="T276" s="197"/>
      <c r="U276" s="197"/>
      <c r="V276" s="197"/>
      <c r="W276" s="197"/>
      <c r="X276" s="197"/>
    </row>
    <row r="277" spans="1:24" x14ac:dyDescent="0.25">
      <c r="A277" s="197"/>
      <c r="B277" s="197"/>
      <c r="C277" s="197"/>
      <c r="D277" s="197"/>
      <c r="E277" s="197"/>
      <c r="F277" s="197"/>
      <c r="G277" s="197"/>
      <c r="H277" s="197"/>
      <c r="I277" s="197"/>
      <c r="J277" s="197"/>
      <c r="K277" s="197"/>
      <c r="L277" s="197"/>
      <c r="M277" s="197"/>
      <c r="N277" s="197"/>
      <c r="O277" s="197"/>
      <c r="P277" s="197"/>
      <c r="Q277" s="197"/>
      <c r="R277" s="197"/>
      <c r="S277" s="197"/>
      <c r="T277" s="197"/>
      <c r="U277" s="197"/>
      <c r="V277" s="197"/>
      <c r="W277" s="197"/>
      <c r="X277" s="197"/>
    </row>
    <row r="278" spans="1:24" x14ac:dyDescent="0.25">
      <c r="A278" s="197"/>
      <c r="B278" s="197"/>
      <c r="C278" s="197"/>
      <c r="D278" s="197"/>
      <c r="E278" s="197"/>
      <c r="F278" s="197"/>
      <c r="G278" s="197"/>
      <c r="H278" s="197"/>
      <c r="I278" s="197"/>
      <c r="J278" s="197"/>
      <c r="K278" s="197"/>
      <c r="L278" s="197"/>
      <c r="M278" s="197"/>
      <c r="N278" s="197"/>
      <c r="O278" s="197"/>
      <c r="P278" s="197"/>
      <c r="Q278" s="197"/>
      <c r="R278" s="197"/>
      <c r="S278" s="197"/>
      <c r="T278" s="197"/>
      <c r="U278" s="197"/>
      <c r="V278" s="197"/>
      <c r="W278" s="197"/>
      <c r="X278" s="197"/>
    </row>
    <row r="279" spans="1:24" x14ac:dyDescent="0.25">
      <c r="A279" s="197"/>
      <c r="B279" s="197"/>
      <c r="C279" s="197"/>
      <c r="D279" s="197"/>
      <c r="E279" s="197"/>
      <c r="F279" s="197"/>
      <c r="G279" s="197"/>
      <c r="H279" s="197"/>
      <c r="I279" s="197"/>
      <c r="J279" s="197"/>
      <c r="K279" s="197"/>
      <c r="L279" s="197"/>
      <c r="M279" s="197"/>
      <c r="N279" s="197"/>
      <c r="O279" s="197"/>
      <c r="P279" s="197"/>
      <c r="Q279" s="197"/>
      <c r="R279" s="197"/>
      <c r="S279" s="197"/>
      <c r="T279" s="197"/>
      <c r="U279" s="197"/>
      <c r="V279" s="197"/>
      <c r="W279" s="197"/>
      <c r="X279" s="197"/>
    </row>
    <row r="280" spans="1:24" x14ac:dyDescent="0.25">
      <c r="A280" s="197"/>
      <c r="B280" s="197"/>
      <c r="C280" s="197"/>
      <c r="D280" s="197"/>
      <c r="E280" s="197"/>
      <c r="F280" s="197"/>
      <c r="G280" s="197"/>
      <c r="H280" s="197"/>
      <c r="I280" s="197"/>
      <c r="J280" s="197"/>
      <c r="K280" s="197"/>
      <c r="L280" s="197"/>
      <c r="M280" s="197"/>
      <c r="N280" s="197"/>
      <c r="O280" s="197"/>
      <c r="P280" s="197"/>
      <c r="Q280" s="197"/>
      <c r="R280" s="197"/>
      <c r="S280" s="197"/>
      <c r="T280" s="197"/>
      <c r="U280" s="197"/>
      <c r="V280" s="197"/>
      <c r="W280" s="197"/>
      <c r="X280" s="197"/>
    </row>
    <row r="281" spans="1:24" x14ac:dyDescent="0.25">
      <c r="A281" s="197"/>
      <c r="B281" s="197"/>
      <c r="C281" s="197"/>
      <c r="D281" s="197"/>
      <c r="E281" s="197"/>
      <c r="F281" s="197"/>
      <c r="G281" s="197"/>
      <c r="H281" s="197"/>
      <c r="I281" s="197"/>
      <c r="J281" s="197"/>
      <c r="K281" s="197"/>
      <c r="L281" s="197"/>
      <c r="M281" s="197"/>
      <c r="N281" s="197"/>
      <c r="O281" s="197"/>
      <c r="P281" s="197"/>
      <c r="Q281" s="197"/>
      <c r="R281" s="197"/>
      <c r="S281" s="197"/>
      <c r="T281" s="197"/>
      <c r="U281" s="197"/>
      <c r="V281" s="197"/>
      <c r="W281" s="197"/>
      <c r="X281" s="197"/>
    </row>
    <row r="282" spans="1:24" x14ac:dyDescent="0.25">
      <c r="A282" s="197"/>
      <c r="B282" s="197"/>
      <c r="C282" s="197"/>
      <c r="D282" s="197"/>
      <c r="E282" s="197"/>
      <c r="F282" s="197"/>
      <c r="G282" s="197"/>
      <c r="H282" s="197"/>
      <c r="I282" s="197"/>
      <c r="J282" s="197"/>
      <c r="K282" s="197"/>
      <c r="L282" s="197"/>
      <c r="M282" s="197"/>
      <c r="N282" s="197"/>
      <c r="O282" s="197"/>
      <c r="P282" s="197"/>
      <c r="Q282" s="197"/>
      <c r="R282" s="197"/>
      <c r="S282" s="197"/>
      <c r="T282" s="197"/>
      <c r="U282" s="197"/>
      <c r="V282" s="197"/>
      <c r="W282" s="197"/>
      <c r="X282" s="197"/>
    </row>
    <row r="283" spans="1:24" x14ac:dyDescent="0.25">
      <c r="A283" s="197"/>
      <c r="B283" s="197"/>
      <c r="C283" s="197"/>
      <c r="D283" s="197"/>
      <c r="E283" s="197"/>
      <c r="F283" s="197"/>
      <c r="G283" s="197"/>
      <c r="H283" s="197"/>
      <c r="I283" s="197"/>
      <c r="J283" s="197"/>
      <c r="K283" s="197"/>
      <c r="L283" s="197"/>
      <c r="M283" s="197"/>
      <c r="N283" s="197"/>
      <c r="O283" s="197"/>
      <c r="P283" s="197"/>
      <c r="Q283" s="197"/>
      <c r="R283" s="197"/>
      <c r="S283" s="197"/>
      <c r="T283" s="197"/>
      <c r="U283" s="197"/>
      <c r="V283" s="197"/>
      <c r="W283" s="197"/>
      <c r="X283" s="197"/>
    </row>
    <row r="284" spans="1:24" x14ac:dyDescent="0.25">
      <c r="A284" s="197"/>
      <c r="B284" s="197"/>
      <c r="C284" s="197"/>
      <c r="D284" s="197"/>
      <c r="E284" s="197"/>
      <c r="F284" s="197"/>
      <c r="G284" s="197"/>
      <c r="H284" s="197"/>
      <c r="I284" s="197"/>
      <c r="J284" s="197"/>
      <c r="K284" s="197"/>
      <c r="L284" s="197"/>
      <c r="M284" s="197"/>
      <c r="N284" s="197"/>
      <c r="O284" s="197"/>
      <c r="P284" s="197"/>
      <c r="Q284" s="197"/>
      <c r="R284" s="197"/>
      <c r="S284" s="197"/>
      <c r="T284" s="197"/>
      <c r="U284" s="197"/>
      <c r="V284" s="197"/>
      <c r="W284" s="197"/>
      <c r="X284" s="197"/>
    </row>
    <row r="285" spans="1:24" x14ac:dyDescent="0.25">
      <c r="A285" s="197"/>
      <c r="B285" s="197"/>
      <c r="C285" s="197"/>
      <c r="D285" s="197"/>
      <c r="E285" s="197"/>
      <c r="F285" s="197"/>
      <c r="G285" s="197"/>
      <c r="H285" s="197"/>
      <c r="I285" s="197"/>
      <c r="J285" s="197"/>
      <c r="K285" s="197"/>
      <c r="L285" s="197"/>
      <c r="M285" s="197"/>
      <c r="N285" s="197"/>
      <c r="O285" s="197"/>
      <c r="P285" s="197"/>
      <c r="Q285" s="197"/>
      <c r="R285" s="197"/>
      <c r="S285" s="197"/>
      <c r="T285" s="197"/>
      <c r="U285" s="197"/>
      <c r="V285" s="197"/>
      <c r="W285" s="197"/>
      <c r="X285" s="197"/>
    </row>
    <row r="286" spans="1:24" x14ac:dyDescent="0.25">
      <c r="A286" s="197"/>
      <c r="B286" s="197"/>
      <c r="C286" s="197"/>
      <c r="D286" s="197"/>
      <c r="E286" s="197"/>
      <c r="F286" s="197"/>
      <c r="G286" s="197"/>
      <c r="H286" s="197"/>
      <c r="I286" s="197"/>
      <c r="J286" s="197"/>
      <c r="K286" s="197"/>
      <c r="L286" s="197"/>
      <c r="M286" s="197"/>
      <c r="N286" s="197"/>
      <c r="O286" s="197"/>
      <c r="P286" s="197"/>
      <c r="Q286" s="197"/>
      <c r="R286" s="197"/>
      <c r="S286" s="197"/>
      <c r="T286" s="197"/>
      <c r="U286" s="197"/>
      <c r="V286" s="197"/>
      <c r="W286" s="197"/>
      <c r="X286" s="197"/>
    </row>
    <row r="287" spans="1:24" x14ac:dyDescent="0.25">
      <c r="A287" s="197"/>
      <c r="B287" s="197"/>
      <c r="C287" s="197"/>
      <c r="D287" s="197"/>
      <c r="E287" s="197"/>
      <c r="F287" s="197"/>
      <c r="G287" s="197"/>
      <c r="H287" s="197"/>
      <c r="I287" s="197"/>
      <c r="J287" s="197"/>
      <c r="K287" s="197"/>
      <c r="L287" s="197"/>
      <c r="M287" s="197"/>
      <c r="N287" s="197"/>
      <c r="O287" s="197"/>
      <c r="P287" s="197"/>
      <c r="Q287" s="197"/>
      <c r="R287" s="197"/>
      <c r="S287" s="197"/>
      <c r="T287" s="197"/>
      <c r="U287" s="197"/>
      <c r="V287" s="197"/>
      <c r="W287" s="197"/>
      <c r="X287" s="197"/>
    </row>
    <row r="288" spans="1:24" x14ac:dyDescent="0.25">
      <c r="A288" s="197"/>
      <c r="B288" s="197"/>
      <c r="C288" s="197"/>
      <c r="D288" s="197"/>
      <c r="E288" s="197"/>
      <c r="F288" s="197"/>
      <c r="G288" s="197"/>
      <c r="H288" s="197"/>
      <c r="I288" s="197"/>
      <c r="J288" s="197"/>
      <c r="K288" s="197"/>
      <c r="L288" s="197"/>
      <c r="M288" s="197"/>
      <c r="N288" s="197"/>
      <c r="O288" s="197"/>
      <c r="P288" s="197"/>
      <c r="Q288" s="197"/>
      <c r="R288" s="197"/>
      <c r="S288" s="197"/>
      <c r="T288" s="197"/>
      <c r="U288" s="197"/>
      <c r="V288" s="197"/>
      <c r="W288" s="197"/>
      <c r="X288" s="197"/>
    </row>
    <row r="289" spans="1:24" x14ac:dyDescent="0.25">
      <c r="A289" s="197"/>
      <c r="B289" s="197"/>
      <c r="C289" s="197"/>
      <c r="D289" s="197"/>
      <c r="E289" s="197"/>
      <c r="F289" s="197"/>
      <c r="G289" s="197"/>
      <c r="H289" s="197"/>
      <c r="I289" s="197"/>
      <c r="J289" s="197"/>
      <c r="K289" s="197"/>
      <c r="L289" s="197"/>
      <c r="M289" s="197"/>
      <c r="N289" s="197"/>
      <c r="O289" s="197"/>
      <c r="P289" s="197"/>
      <c r="Q289" s="197"/>
      <c r="R289" s="197"/>
      <c r="S289" s="197"/>
      <c r="T289" s="197"/>
      <c r="U289" s="197"/>
      <c r="V289" s="197"/>
      <c r="W289" s="197"/>
      <c r="X289" s="197"/>
    </row>
    <row r="290" spans="1:24" x14ac:dyDescent="0.25">
      <c r="A290" s="197"/>
      <c r="B290" s="197"/>
      <c r="C290" s="197"/>
      <c r="D290" s="197"/>
      <c r="E290" s="197"/>
      <c r="F290" s="197"/>
      <c r="G290" s="197"/>
      <c r="H290" s="197"/>
      <c r="I290" s="197"/>
      <c r="J290" s="197"/>
      <c r="K290" s="197"/>
      <c r="L290" s="197"/>
      <c r="M290" s="197"/>
      <c r="N290" s="197"/>
      <c r="O290" s="197"/>
      <c r="P290" s="197"/>
      <c r="Q290" s="197"/>
      <c r="R290" s="197"/>
      <c r="S290" s="197"/>
      <c r="T290" s="197"/>
      <c r="U290" s="197"/>
      <c r="V290" s="197"/>
      <c r="W290" s="197"/>
      <c r="X290" s="197"/>
    </row>
    <row r="291" spans="1:24" x14ac:dyDescent="0.25">
      <c r="A291" s="197"/>
      <c r="B291" s="197"/>
      <c r="C291" s="197"/>
      <c r="D291" s="197"/>
      <c r="E291" s="197"/>
      <c r="F291" s="197"/>
      <c r="G291" s="197"/>
      <c r="H291" s="197"/>
      <c r="I291" s="197"/>
      <c r="J291" s="197"/>
      <c r="K291" s="197"/>
      <c r="L291" s="197"/>
      <c r="M291" s="197"/>
      <c r="N291" s="197"/>
      <c r="O291" s="197"/>
      <c r="P291" s="197"/>
      <c r="Q291" s="197"/>
      <c r="R291" s="197"/>
      <c r="S291" s="197"/>
      <c r="T291" s="197"/>
      <c r="U291" s="197"/>
      <c r="V291" s="197"/>
      <c r="W291" s="197"/>
      <c r="X291" s="197"/>
    </row>
    <row r="292" spans="1:24" x14ac:dyDescent="0.25">
      <c r="A292" s="197"/>
      <c r="B292" s="197"/>
      <c r="C292" s="197"/>
      <c r="D292" s="197"/>
      <c r="E292" s="197"/>
      <c r="F292" s="197"/>
      <c r="G292" s="197"/>
      <c r="H292" s="197"/>
      <c r="I292" s="197"/>
      <c r="J292" s="197"/>
      <c r="K292" s="197"/>
      <c r="L292" s="197"/>
      <c r="M292" s="197"/>
      <c r="N292" s="197"/>
      <c r="O292" s="197"/>
      <c r="P292" s="197"/>
      <c r="Q292" s="197"/>
      <c r="R292" s="197"/>
      <c r="S292" s="197"/>
      <c r="T292" s="197"/>
      <c r="U292" s="197"/>
      <c r="V292" s="197"/>
      <c r="W292" s="197"/>
      <c r="X292" s="197"/>
    </row>
    <row r="293" spans="1:24" x14ac:dyDescent="0.25">
      <c r="A293" s="197"/>
      <c r="B293" s="197"/>
      <c r="C293" s="197"/>
      <c r="D293" s="197"/>
      <c r="E293" s="197"/>
      <c r="F293" s="197"/>
      <c r="G293" s="197"/>
      <c r="H293" s="197"/>
      <c r="I293" s="197"/>
      <c r="J293" s="197"/>
      <c r="K293" s="197"/>
      <c r="L293" s="197"/>
      <c r="M293" s="197"/>
      <c r="N293" s="197"/>
      <c r="O293" s="197"/>
      <c r="P293" s="197"/>
      <c r="Q293" s="197"/>
      <c r="R293" s="197"/>
      <c r="S293" s="197"/>
      <c r="T293" s="197"/>
      <c r="U293" s="197"/>
      <c r="V293" s="197"/>
      <c r="W293" s="197"/>
      <c r="X293" s="197"/>
    </row>
    <row r="294" spans="1:24" x14ac:dyDescent="0.25">
      <c r="A294" s="197"/>
      <c r="B294" s="197"/>
      <c r="C294" s="197"/>
      <c r="D294" s="197"/>
      <c r="E294" s="197"/>
      <c r="F294" s="197"/>
      <c r="G294" s="197"/>
      <c r="H294" s="197"/>
      <c r="I294" s="197"/>
      <c r="J294" s="197"/>
      <c r="K294" s="197"/>
      <c r="L294" s="197"/>
      <c r="M294" s="197"/>
      <c r="N294" s="197"/>
      <c r="O294" s="197"/>
      <c r="P294" s="197"/>
      <c r="Q294" s="197"/>
      <c r="R294" s="197"/>
      <c r="S294" s="197"/>
      <c r="T294" s="197"/>
      <c r="U294" s="197"/>
      <c r="V294" s="197"/>
      <c r="W294" s="197"/>
      <c r="X294" s="197"/>
    </row>
    <row r="295" spans="1:24" x14ac:dyDescent="0.25">
      <c r="A295" s="197"/>
      <c r="B295" s="197"/>
      <c r="C295" s="197"/>
      <c r="D295" s="197"/>
      <c r="E295" s="197"/>
      <c r="F295" s="197"/>
      <c r="G295" s="197"/>
      <c r="H295" s="197"/>
      <c r="I295" s="197"/>
      <c r="J295" s="197"/>
      <c r="K295" s="197"/>
      <c r="L295" s="197"/>
      <c r="M295" s="197"/>
      <c r="N295" s="197"/>
      <c r="O295" s="197"/>
      <c r="P295" s="197"/>
      <c r="Q295" s="197"/>
      <c r="R295" s="197"/>
      <c r="S295" s="197"/>
      <c r="T295" s="197"/>
      <c r="U295" s="197"/>
      <c r="V295" s="197"/>
      <c r="W295" s="197"/>
      <c r="X295" s="197"/>
    </row>
    <row r="296" spans="1:24" x14ac:dyDescent="0.25">
      <c r="A296" s="197"/>
      <c r="B296" s="197"/>
      <c r="C296" s="197"/>
      <c r="D296" s="197"/>
      <c r="E296" s="197"/>
      <c r="F296" s="197"/>
      <c r="G296" s="197"/>
      <c r="H296" s="197"/>
      <c r="I296" s="197"/>
      <c r="J296" s="197"/>
      <c r="K296" s="197"/>
      <c r="L296" s="197"/>
      <c r="M296" s="197"/>
      <c r="N296" s="197"/>
      <c r="O296" s="197"/>
      <c r="P296" s="197"/>
      <c r="Q296" s="197"/>
      <c r="R296" s="197"/>
      <c r="S296" s="197"/>
      <c r="T296" s="197"/>
      <c r="U296" s="197"/>
      <c r="V296" s="197"/>
      <c r="W296" s="197"/>
      <c r="X296" s="197"/>
    </row>
    <row r="297" spans="1:24" x14ac:dyDescent="0.25">
      <c r="A297" s="197"/>
      <c r="B297" s="197"/>
      <c r="C297" s="197"/>
      <c r="D297" s="197"/>
      <c r="E297" s="197"/>
      <c r="F297" s="197"/>
      <c r="G297" s="197"/>
      <c r="H297" s="197"/>
      <c r="I297" s="197"/>
      <c r="J297" s="197"/>
      <c r="K297" s="197"/>
      <c r="L297" s="197"/>
      <c r="M297" s="197"/>
      <c r="N297" s="197"/>
      <c r="O297" s="197"/>
      <c r="P297" s="197"/>
      <c r="Q297" s="197"/>
      <c r="R297" s="197"/>
      <c r="S297" s="197"/>
      <c r="T297" s="197"/>
      <c r="U297" s="197"/>
      <c r="V297" s="197"/>
      <c r="W297" s="197"/>
      <c r="X297" s="197"/>
    </row>
    <row r="298" spans="1:24" x14ac:dyDescent="0.25">
      <c r="A298" s="197"/>
      <c r="B298" s="197"/>
      <c r="C298" s="197"/>
      <c r="D298" s="197"/>
      <c r="E298" s="197"/>
      <c r="F298" s="197"/>
      <c r="G298" s="197"/>
      <c r="H298" s="197"/>
      <c r="I298" s="197"/>
      <c r="J298" s="197"/>
      <c r="K298" s="197"/>
      <c r="L298" s="197"/>
      <c r="M298" s="197"/>
      <c r="N298" s="197"/>
      <c r="O298" s="197"/>
      <c r="P298" s="197"/>
      <c r="Q298" s="197"/>
      <c r="R298" s="197"/>
      <c r="S298" s="197"/>
      <c r="T298" s="197"/>
      <c r="U298" s="197"/>
      <c r="V298" s="197"/>
      <c r="W298" s="197"/>
      <c r="X298" s="197"/>
    </row>
    <row r="299" spans="1:24" x14ac:dyDescent="0.25">
      <c r="A299" s="197"/>
      <c r="B299" s="197"/>
      <c r="C299" s="197"/>
      <c r="D299" s="197"/>
      <c r="E299" s="197"/>
      <c r="F299" s="197"/>
      <c r="G299" s="197"/>
      <c r="H299" s="197"/>
      <c r="I299" s="197"/>
      <c r="J299" s="197"/>
      <c r="K299" s="197"/>
      <c r="L299" s="197"/>
      <c r="M299" s="197"/>
      <c r="N299" s="197"/>
      <c r="O299" s="197"/>
      <c r="P299" s="197"/>
      <c r="Q299" s="197"/>
      <c r="R299" s="197"/>
      <c r="S299" s="197"/>
      <c r="T299" s="197"/>
      <c r="U299" s="197"/>
      <c r="V299" s="197"/>
      <c r="W299" s="197"/>
      <c r="X299" s="197"/>
    </row>
    <row r="300" spans="1:24" x14ac:dyDescent="0.25">
      <c r="A300" s="197"/>
      <c r="B300" s="197"/>
      <c r="C300" s="197"/>
      <c r="D300" s="197"/>
      <c r="E300" s="197"/>
      <c r="F300" s="197"/>
      <c r="G300" s="197"/>
      <c r="H300" s="197"/>
      <c r="I300" s="197"/>
      <c r="J300" s="197"/>
      <c r="K300" s="197"/>
      <c r="L300" s="197"/>
      <c r="M300" s="197"/>
      <c r="N300" s="197"/>
      <c r="O300" s="197"/>
      <c r="P300" s="197"/>
      <c r="Q300" s="197"/>
      <c r="R300" s="197"/>
      <c r="S300" s="197"/>
      <c r="T300" s="197"/>
      <c r="U300" s="197"/>
      <c r="V300" s="197"/>
      <c r="W300" s="197"/>
      <c r="X300" s="197"/>
    </row>
    <row r="301" spans="1:24" x14ac:dyDescent="0.25">
      <c r="A301" s="197"/>
      <c r="B301" s="197"/>
      <c r="C301" s="197"/>
      <c r="D301" s="197"/>
      <c r="E301" s="197"/>
      <c r="F301" s="197"/>
      <c r="G301" s="197"/>
      <c r="H301" s="197"/>
      <c r="I301" s="197"/>
      <c r="J301" s="197"/>
      <c r="K301" s="197"/>
      <c r="L301" s="197"/>
      <c r="M301" s="197"/>
      <c r="N301" s="197"/>
      <c r="O301" s="197"/>
      <c r="P301" s="197"/>
      <c r="Q301" s="197"/>
      <c r="R301" s="197"/>
      <c r="S301" s="197"/>
      <c r="T301" s="197"/>
      <c r="U301" s="197"/>
      <c r="V301" s="197"/>
      <c r="W301" s="197"/>
      <c r="X301" s="197"/>
    </row>
    <row r="302" spans="1:24" x14ac:dyDescent="0.25">
      <c r="A302" s="197"/>
      <c r="B302" s="197"/>
      <c r="C302" s="197"/>
      <c r="D302" s="197"/>
      <c r="E302" s="197"/>
      <c r="F302" s="197"/>
      <c r="G302" s="197"/>
      <c r="H302" s="197"/>
      <c r="I302" s="197"/>
      <c r="J302" s="197"/>
      <c r="K302" s="197"/>
      <c r="L302" s="197"/>
      <c r="M302" s="197"/>
      <c r="N302" s="197"/>
      <c r="O302" s="197"/>
      <c r="P302" s="197"/>
      <c r="Q302" s="197"/>
      <c r="R302" s="197"/>
      <c r="S302" s="197"/>
      <c r="T302" s="197"/>
      <c r="U302" s="197"/>
      <c r="V302" s="197"/>
      <c r="W302" s="197"/>
      <c r="X302" s="197"/>
    </row>
    <row r="303" spans="1:24" x14ac:dyDescent="0.25">
      <c r="A303" s="197"/>
      <c r="B303" s="197"/>
      <c r="C303" s="197"/>
      <c r="D303" s="197"/>
      <c r="E303" s="197"/>
      <c r="F303" s="197"/>
      <c r="G303" s="197"/>
      <c r="H303" s="197"/>
      <c r="I303" s="197"/>
      <c r="J303" s="197"/>
      <c r="K303" s="197"/>
      <c r="L303" s="197"/>
      <c r="M303" s="197"/>
      <c r="N303" s="197"/>
      <c r="O303" s="197"/>
      <c r="P303" s="197"/>
      <c r="Q303" s="197"/>
      <c r="R303" s="197"/>
      <c r="S303" s="197"/>
      <c r="T303" s="197"/>
      <c r="U303" s="197"/>
      <c r="V303" s="197"/>
      <c r="W303" s="197"/>
      <c r="X303" s="197"/>
    </row>
    <row r="304" spans="1:24" x14ac:dyDescent="0.25">
      <c r="A304" s="197"/>
      <c r="B304" s="197"/>
      <c r="C304" s="197"/>
      <c r="D304" s="197"/>
      <c r="E304" s="197"/>
      <c r="F304" s="197"/>
      <c r="G304" s="197"/>
      <c r="H304" s="197"/>
      <c r="I304" s="197"/>
      <c r="J304" s="197"/>
      <c r="K304" s="197"/>
      <c r="L304" s="197"/>
      <c r="M304" s="197"/>
      <c r="N304" s="197"/>
      <c r="O304" s="197"/>
      <c r="P304" s="197"/>
      <c r="Q304" s="197"/>
      <c r="R304" s="197"/>
      <c r="S304" s="197"/>
      <c r="T304" s="197"/>
      <c r="U304" s="197"/>
      <c r="V304" s="197"/>
      <c r="W304" s="197"/>
      <c r="X304" s="197"/>
    </row>
    <row r="305" spans="1:24" x14ac:dyDescent="0.25">
      <c r="A305" s="197"/>
      <c r="B305" s="197"/>
      <c r="C305" s="197"/>
      <c r="D305" s="197"/>
      <c r="E305" s="197"/>
      <c r="F305" s="197"/>
      <c r="G305" s="197"/>
      <c r="H305" s="197"/>
      <c r="I305" s="197"/>
      <c r="J305" s="197"/>
      <c r="K305" s="197"/>
      <c r="L305" s="197"/>
      <c r="M305" s="197"/>
      <c r="N305" s="197"/>
      <c r="O305" s="197"/>
      <c r="P305" s="197"/>
      <c r="Q305" s="197"/>
      <c r="R305" s="197"/>
      <c r="S305" s="197"/>
      <c r="T305" s="197"/>
      <c r="U305" s="197"/>
      <c r="V305" s="197"/>
      <c r="W305" s="197"/>
      <c r="X305" s="197"/>
    </row>
    <row r="306" spans="1:24" x14ac:dyDescent="0.25">
      <c r="A306" s="197"/>
      <c r="B306" s="197"/>
      <c r="C306" s="197"/>
      <c r="D306" s="197"/>
      <c r="E306" s="197"/>
      <c r="F306" s="197"/>
      <c r="G306" s="197"/>
      <c r="H306" s="197"/>
      <c r="I306" s="197"/>
      <c r="J306" s="197"/>
      <c r="K306" s="197"/>
      <c r="L306" s="197"/>
      <c r="M306" s="197"/>
      <c r="N306" s="197"/>
      <c r="O306" s="197"/>
      <c r="P306" s="197"/>
      <c r="Q306" s="197"/>
      <c r="R306" s="197"/>
      <c r="S306" s="197"/>
      <c r="T306" s="197"/>
      <c r="U306" s="197"/>
      <c r="V306" s="197"/>
      <c r="W306" s="197"/>
      <c r="X306" s="197"/>
    </row>
    <row r="307" spans="1:24" x14ac:dyDescent="0.25">
      <c r="A307" s="197"/>
      <c r="B307" s="197"/>
      <c r="C307" s="197"/>
      <c r="D307" s="197"/>
      <c r="E307" s="197"/>
      <c r="F307" s="197"/>
      <c r="G307" s="197"/>
      <c r="H307" s="197"/>
      <c r="I307" s="197"/>
      <c r="J307" s="197"/>
      <c r="K307" s="197"/>
      <c r="L307" s="197"/>
      <c r="M307" s="197"/>
      <c r="N307" s="197"/>
      <c r="O307" s="197"/>
      <c r="P307" s="197"/>
      <c r="Q307" s="197"/>
      <c r="R307" s="197"/>
      <c r="S307" s="197"/>
      <c r="T307" s="197"/>
      <c r="U307" s="197"/>
      <c r="V307" s="197"/>
      <c r="W307" s="197"/>
      <c r="X307" s="197"/>
    </row>
    <row r="308" spans="1:24" x14ac:dyDescent="0.25">
      <c r="A308" s="197"/>
      <c r="B308" s="197"/>
      <c r="C308" s="197"/>
      <c r="D308" s="197"/>
      <c r="E308" s="197"/>
      <c r="F308" s="197"/>
      <c r="G308" s="197"/>
      <c r="H308" s="197"/>
      <c r="I308" s="197"/>
      <c r="J308" s="197"/>
      <c r="K308" s="197"/>
      <c r="L308" s="197"/>
      <c r="M308" s="197"/>
      <c r="N308" s="197"/>
      <c r="O308" s="197"/>
      <c r="P308" s="197"/>
      <c r="Q308" s="197"/>
      <c r="R308" s="197"/>
      <c r="S308" s="197"/>
      <c r="T308" s="197"/>
      <c r="U308" s="197"/>
      <c r="V308" s="197"/>
      <c r="W308" s="197"/>
      <c r="X308" s="197"/>
    </row>
    <row r="309" spans="1:24" x14ac:dyDescent="0.25">
      <c r="A309" s="197"/>
      <c r="B309" s="197"/>
      <c r="C309" s="197"/>
      <c r="D309" s="197"/>
      <c r="E309" s="197"/>
      <c r="F309" s="197"/>
      <c r="G309" s="197"/>
      <c r="H309" s="197"/>
      <c r="I309" s="197"/>
      <c r="J309" s="197"/>
      <c r="K309" s="197"/>
      <c r="L309" s="197"/>
      <c r="M309" s="197"/>
      <c r="N309" s="197"/>
      <c r="O309" s="197"/>
      <c r="P309" s="197"/>
      <c r="Q309" s="197"/>
      <c r="R309" s="197"/>
      <c r="S309" s="197"/>
      <c r="T309" s="197"/>
      <c r="U309" s="197"/>
      <c r="V309" s="197"/>
      <c r="W309" s="197"/>
      <c r="X309" s="197"/>
    </row>
    <row r="310" spans="1:24" x14ac:dyDescent="0.25">
      <c r="A310" s="197"/>
      <c r="B310" s="197"/>
      <c r="C310" s="197"/>
      <c r="D310" s="197"/>
      <c r="E310" s="197"/>
      <c r="F310" s="197"/>
      <c r="G310" s="197"/>
      <c r="H310" s="197"/>
      <c r="I310" s="197"/>
      <c r="J310" s="197"/>
      <c r="K310" s="197"/>
      <c r="L310" s="197"/>
      <c r="M310" s="197"/>
      <c r="N310" s="197"/>
      <c r="O310" s="197"/>
      <c r="P310" s="197"/>
      <c r="Q310" s="197"/>
      <c r="R310" s="197"/>
      <c r="S310" s="197"/>
      <c r="T310" s="197"/>
      <c r="U310" s="197"/>
      <c r="V310" s="197"/>
      <c r="W310" s="197"/>
      <c r="X310" s="197"/>
    </row>
    <row r="311" spans="1:24" x14ac:dyDescent="0.25">
      <c r="A311" s="197"/>
      <c r="B311" s="197"/>
      <c r="C311" s="197"/>
      <c r="D311" s="197"/>
      <c r="E311" s="197"/>
      <c r="F311" s="197"/>
      <c r="G311" s="197"/>
      <c r="H311" s="197"/>
      <c r="I311" s="197"/>
      <c r="J311" s="197"/>
      <c r="K311" s="197"/>
      <c r="L311" s="197"/>
      <c r="M311" s="197"/>
      <c r="N311" s="197"/>
      <c r="O311" s="197"/>
      <c r="P311" s="197"/>
      <c r="Q311" s="197"/>
      <c r="R311" s="197"/>
      <c r="S311" s="197"/>
      <c r="T311" s="197"/>
      <c r="U311" s="197"/>
      <c r="V311" s="197"/>
      <c r="W311" s="197"/>
      <c r="X311" s="197"/>
    </row>
    <row r="312" spans="1:24" x14ac:dyDescent="0.25">
      <c r="A312" s="197"/>
      <c r="B312" s="197"/>
      <c r="C312" s="197"/>
      <c r="D312" s="197"/>
      <c r="E312" s="197"/>
      <c r="F312" s="197"/>
      <c r="G312" s="197"/>
      <c r="H312" s="197"/>
      <c r="I312" s="197"/>
      <c r="J312" s="197"/>
      <c r="K312" s="197"/>
      <c r="L312" s="197"/>
      <c r="M312" s="197"/>
      <c r="N312" s="197"/>
      <c r="O312" s="197"/>
      <c r="P312" s="197"/>
      <c r="Q312" s="197"/>
      <c r="R312" s="197"/>
      <c r="S312" s="197"/>
      <c r="T312" s="197"/>
      <c r="U312" s="197"/>
      <c r="V312" s="197"/>
      <c r="W312" s="197"/>
      <c r="X312" s="197"/>
    </row>
    <row r="313" spans="1:24" x14ac:dyDescent="0.25">
      <c r="A313" s="197"/>
      <c r="B313" s="197"/>
      <c r="C313" s="197"/>
      <c r="D313" s="197"/>
      <c r="E313" s="197"/>
      <c r="F313" s="197"/>
      <c r="G313" s="197"/>
      <c r="H313" s="197"/>
      <c r="I313" s="197"/>
      <c r="J313" s="197"/>
      <c r="K313" s="197"/>
      <c r="L313" s="197"/>
      <c r="M313" s="197"/>
      <c r="N313" s="197"/>
      <c r="O313" s="197"/>
      <c r="P313" s="197"/>
      <c r="Q313" s="197"/>
      <c r="R313" s="197"/>
      <c r="S313" s="197"/>
      <c r="T313" s="197"/>
      <c r="U313" s="197"/>
      <c r="V313" s="197"/>
      <c r="W313" s="197"/>
      <c r="X313" s="197"/>
    </row>
    <row r="314" spans="1:24" x14ac:dyDescent="0.25">
      <c r="A314" s="197"/>
      <c r="B314" s="197"/>
      <c r="C314" s="197"/>
      <c r="D314" s="197"/>
      <c r="E314" s="197"/>
      <c r="F314" s="197"/>
      <c r="G314" s="197"/>
      <c r="H314" s="197"/>
      <c r="I314" s="197"/>
      <c r="J314" s="197"/>
      <c r="K314" s="197"/>
      <c r="L314" s="197"/>
      <c r="M314" s="197"/>
      <c r="N314" s="197"/>
      <c r="O314" s="197"/>
      <c r="P314" s="197"/>
      <c r="Q314" s="197"/>
      <c r="R314" s="197"/>
      <c r="S314" s="197"/>
      <c r="T314" s="197"/>
      <c r="U314" s="197"/>
      <c r="V314" s="197"/>
      <c r="W314" s="197"/>
      <c r="X314" s="197"/>
    </row>
    <row r="315" spans="1:24" x14ac:dyDescent="0.25">
      <c r="A315" s="197"/>
      <c r="B315" s="197"/>
      <c r="C315" s="197"/>
      <c r="D315" s="197"/>
      <c r="E315" s="197"/>
      <c r="F315" s="197"/>
      <c r="G315" s="197"/>
      <c r="H315" s="197"/>
      <c r="I315" s="197"/>
      <c r="J315" s="197"/>
      <c r="K315" s="197"/>
      <c r="L315" s="197"/>
      <c r="M315" s="197"/>
      <c r="N315" s="197"/>
      <c r="O315" s="197"/>
      <c r="P315" s="197"/>
      <c r="Q315" s="197"/>
      <c r="R315" s="197"/>
      <c r="S315" s="197"/>
      <c r="T315" s="197"/>
      <c r="U315" s="197"/>
      <c r="V315" s="197"/>
      <c r="W315" s="197"/>
      <c r="X315" s="197"/>
    </row>
    <row r="316" spans="1:24" x14ac:dyDescent="0.25">
      <c r="A316" s="197"/>
      <c r="B316" s="197"/>
      <c r="C316" s="197"/>
      <c r="D316" s="197"/>
      <c r="E316" s="197"/>
      <c r="F316" s="197"/>
      <c r="G316" s="197"/>
      <c r="H316" s="197"/>
      <c r="I316" s="197"/>
      <c r="J316" s="197"/>
      <c r="K316" s="197"/>
      <c r="L316" s="197"/>
      <c r="M316" s="197"/>
      <c r="N316" s="197"/>
      <c r="O316" s="197"/>
      <c r="P316" s="197"/>
      <c r="Q316" s="197"/>
      <c r="R316" s="197"/>
      <c r="S316" s="197"/>
      <c r="T316" s="197"/>
      <c r="U316" s="197"/>
      <c r="V316" s="197"/>
      <c r="W316" s="197"/>
      <c r="X316" s="197"/>
    </row>
    <row r="317" spans="1:24" x14ac:dyDescent="0.25">
      <c r="A317" s="197"/>
      <c r="B317" s="197"/>
      <c r="C317" s="197"/>
      <c r="D317" s="197"/>
      <c r="E317" s="197"/>
      <c r="F317" s="197"/>
      <c r="G317" s="197"/>
      <c r="H317" s="197"/>
      <c r="I317" s="197"/>
      <c r="J317" s="197"/>
      <c r="K317" s="197"/>
      <c r="L317" s="197"/>
      <c r="M317" s="197"/>
      <c r="N317" s="197"/>
      <c r="O317" s="197"/>
      <c r="P317" s="197"/>
      <c r="Q317" s="197"/>
      <c r="R317" s="197"/>
      <c r="S317" s="197"/>
      <c r="T317" s="197"/>
      <c r="U317" s="197"/>
      <c r="V317" s="197"/>
      <c r="W317" s="197"/>
      <c r="X317" s="197"/>
    </row>
    <row r="318" spans="1:24" x14ac:dyDescent="0.25">
      <c r="A318" s="197"/>
      <c r="B318" s="197"/>
      <c r="C318" s="197"/>
      <c r="D318" s="197"/>
      <c r="E318" s="197"/>
      <c r="F318" s="197"/>
      <c r="G318" s="197"/>
      <c r="H318" s="197"/>
      <c r="I318" s="197"/>
      <c r="J318" s="197"/>
      <c r="K318" s="197"/>
      <c r="L318" s="197"/>
      <c r="M318" s="197"/>
      <c r="N318" s="197"/>
      <c r="O318" s="197"/>
      <c r="P318" s="197"/>
      <c r="Q318" s="197"/>
      <c r="R318" s="197"/>
      <c r="S318" s="197"/>
      <c r="T318" s="197"/>
      <c r="U318" s="197"/>
      <c r="V318" s="197"/>
      <c r="W318" s="197"/>
      <c r="X318" s="197"/>
    </row>
    <row r="319" spans="1:24" x14ac:dyDescent="0.25">
      <c r="A319" s="197"/>
      <c r="B319" s="197"/>
      <c r="C319" s="197"/>
      <c r="D319" s="197"/>
      <c r="E319" s="197"/>
      <c r="F319" s="197"/>
      <c r="G319" s="197"/>
      <c r="H319" s="197"/>
      <c r="I319" s="197"/>
      <c r="J319" s="197"/>
      <c r="K319" s="197"/>
      <c r="L319" s="197"/>
      <c r="M319" s="197"/>
      <c r="N319" s="197"/>
      <c r="O319" s="197"/>
      <c r="P319" s="197"/>
      <c r="Q319" s="197"/>
      <c r="R319" s="197"/>
      <c r="S319" s="197"/>
      <c r="T319" s="197"/>
      <c r="U319" s="197"/>
      <c r="V319" s="197"/>
      <c r="W319" s="197"/>
      <c r="X319" s="197"/>
    </row>
    <row r="320" spans="1:24" x14ac:dyDescent="0.25">
      <c r="A320" s="197"/>
      <c r="B320" s="197"/>
      <c r="C320" s="197"/>
      <c r="D320" s="197"/>
      <c r="E320" s="197"/>
      <c r="F320" s="197"/>
      <c r="G320" s="197"/>
      <c r="H320" s="197"/>
      <c r="I320" s="197"/>
      <c r="J320" s="197"/>
      <c r="K320" s="197"/>
      <c r="L320" s="197"/>
      <c r="M320" s="197"/>
      <c r="N320" s="197"/>
      <c r="O320" s="197"/>
      <c r="P320" s="197"/>
      <c r="Q320" s="197"/>
      <c r="R320" s="197"/>
      <c r="S320" s="197"/>
      <c r="T320" s="197"/>
      <c r="U320" s="197"/>
      <c r="V320" s="197"/>
      <c r="W320" s="197"/>
      <c r="X320" s="197"/>
    </row>
    <row r="321" spans="1:24" x14ac:dyDescent="0.25">
      <c r="A321" s="197"/>
      <c r="B321" s="197"/>
      <c r="C321" s="197"/>
      <c r="D321" s="197"/>
      <c r="E321" s="197"/>
      <c r="F321" s="197"/>
      <c r="G321" s="197"/>
      <c r="H321" s="197"/>
      <c r="I321" s="197"/>
      <c r="J321" s="197"/>
      <c r="K321" s="197"/>
      <c r="L321" s="197"/>
      <c r="M321" s="197"/>
      <c r="N321" s="197"/>
      <c r="O321" s="197"/>
      <c r="P321" s="197"/>
      <c r="Q321" s="197"/>
      <c r="R321" s="197"/>
      <c r="S321" s="197"/>
      <c r="T321" s="197"/>
      <c r="U321" s="197"/>
      <c r="V321" s="197"/>
      <c r="W321" s="197"/>
      <c r="X321" s="197"/>
    </row>
    <row r="322" spans="1:24" x14ac:dyDescent="0.25">
      <c r="A322" s="197"/>
      <c r="B322" s="197"/>
      <c r="C322" s="197"/>
      <c r="D322" s="197"/>
      <c r="E322" s="197"/>
      <c r="F322" s="197"/>
      <c r="G322" s="197"/>
      <c r="H322" s="197"/>
      <c r="I322" s="197"/>
      <c r="J322" s="197"/>
      <c r="K322" s="197"/>
      <c r="L322" s="197"/>
      <c r="M322" s="197"/>
      <c r="N322" s="197"/>
      <c r="O322" s="197"/>
      <c r="P322" s="197"/>
      <c r="Q322" s="197"/>
      <c r="R322" s="197"/>
      <c r="S322" s="197"/>
      <c r="T322" s="197"/>
      <c r="U322" s="197"/>
      <c r="V322" s="197"/>
      <c r="W322" s="197"/>
      <c r="X322" s="197"/>
    </row>
    <row r="323" spans="1:24" x14ac:dyDescent="0.25">
      <c r="A323" s="197"/>
      <c r="B323" s="197"/>
      <c r="C323" s="197"/>
      <c r="D323" s="197"/>
      <c r="E323" s="197"/>
      <c r="F323" s="197"/>
      <c r="G323" s="197"/>
      <c r="H323" s="197"/>
      <c r="I323" s="197"/>
      <c r="J323" s="197"/>
      <c r="K323" s="197"/>
      <c r="L323" s="197"/>
      <c r="M323" s="197"/>
      <c r="N323" s="197"/>
      <c r="O323" s="197"/>
      <c r="P323" s="197"/>
      <c r="Q323" s="197"/>
      <c r="R323" s="197"/>
      <c r="S323" s="197"/>
      <c r="T323" s="197"/>
      <c r="U323" s="197"/>
      <c r="V323" s="197"/>
      <c r="W323" s="197"/>
      <c r="X323" s="197"/>
    </row>
    <row r="324" spans="1:24" x14ac:dyDescent="0.25">
      <c r="A324" s="197"/>
      <c r="B324" s="197"/>
      <c r="C324" s="197"/>
      <c r="D324" s="197"/>
      <c r="E324" s="197"/>
      <c r="F324" s="197"/>
      <c r="G324" s="197"/>
      <c r="H324" s="197"/>
      <c r="I324" s="197"/>
      <c r="J324" s="197"/>
      <c r="K324" s="197"/>
      <c r="L324" s="197"/>
      <c r="M324" s="197"/>
      <c r="N324" s="197"/>
      <c r="O324" s="197"/>
      <c r="P324" s="197"/>
      <c r="Q324" s="197"/>
      <c r="R324" s="197"/>
      <c r="S324" s="197"/>
      <c r="T324" s="197"/>
      <c r="U324" s="197"/>
      <c r="V324" s="197"/>
      <c r="W324" s="197"/>
      <c r="X324" s="197"/>
    </row>
    <row r="325" spans="1:24" x14ac:dyDescent="0.25">
      <c r="A325" s="197"/>
      <c r="B325" s="197"/>
      <c r="C325" s="197"/>
      <c r="D325" s="197"/>
      <c r="E325" s="197"/>
      <c r="F325" s="197"/>
      <c r="G325" s="197"/>
      <c r="H325" s="197"/>
      <c r="I325" s="197"/>
      <c r="J325" s="197"/>
      <c r="K325" s="197"/>
      <c r="L325" s="197"/>
      <c r="M325" s="197"/>
      <c r="N325" s="197"/>
      <c r="O325" s="197"/>
      <c r="P325" s="197"/>
      <c r="Q325" s="197"/>
      <c r="R325" s="197"/>
      <c r="S325" s="197"/>
      <c r="T325" s="197"/>
      <c r="U325" s="197"/>
      <c r="V325" s="197"/>
      <c r="W325" s="197"/>
      <c r="X325" s="197"/>
    </row>
    <row r="326" spans="1:24" x14ac:dyDescent="0.25">
      <c r="A326" s="197"/>
      <c r="B326" s="197"/>
      <c r="C326" s="197"/>
      <c r="D326" s="197"/>
      <c r="E326" s="197"/>
      <c r="F326" s="197"/>
      <c r="G326" s="197"/>
      <c r="H326" s="197"/>
      <c r="I326" s="197"/>
      <c r="J326" s="197"/>
      <c r="K326" s="197"/>
      <c r="L326" s="197"/>
      <c r="M326" s="197"/>
      <c r="N326" s="197"/>
      <c r="O326" s="197"/>
      <c r="P326" s="197"/>
      <c r="Q326" s="197"/>
      <c r="R326" s="197"/>
      <c r="S326" s="197"/>
      <c r="T326" s="197"/>
      <c r="U326" s="197"/>
      <c r="V326" s="197"/>
      <c r="W326" s="197"/>
      <c r="X326" s="197"/>
    </row>
    <row r="327" spans="1:24" x14ac:dyDescent="0.25">
      <c r="A327" s="197"/>
      <c r="B327" s="197"/>
      <c r="C327" s="197"/>
      <c r="D327" s="197"/>
      <c r="E327" s="197"/>
      <c r="F327" s="197"/>
      <c r="G327" s="197"/>
      <c r="H327" s="197"/>
      <c r="I327" s="197"/>
      <c r="J327" s="197"/>
      <c r="K327" s="197"/>
      <c r="L327" s="197"/>
      <c r="M327" s="197"/>
      <c r="N327" s="197"/>
      <c r="O327" s="197"/>
      <c r="P327" s="197"/>
      <c r="Q327" s="197"/>
      <c r="R327" s="197"/>
      <c r="S327" s="197"/>
      <c r="T327" s="197"/>
      <c r="U327" s="197"/>
      <c r="V327" s="197"/>
      <c r="W327" s="197"/>
      <c r="X327" s="197"/>
    </row>
    <row r="328" spans="1:24" x14ac:dyDescent="0.25">
      <c r="A328" s="197"/>
      <c r="B328" s="197"/>
      <c r="C328" s="197"/>
      <c r="D328" s="197"/>
      <c r="E328" s="197"/>
      <c r="F328" s="197"/>
      <c r="G328" s="197"/>
      <c r="H328" s="197"/>
      <c r="I328" s="197"/>
      <c r="J328" s="197"/>
      <c r="K328" s="197"/>
      <c r="L328" s="197"/>
      <c r="M328" s="197"/>
      <c r="N328" s="197"/>
      <c r="O328" s="197"/>
      <c r="P328" s="197"/>
      <c r="Q328" s="197"/>
      <c r="R328" s="197"/>
      <c r="S328" s="197"/>
      <c r="T328" s="197"/>
      <c r="U328" s="197"/>
      <c r="V328" s="197"/>
      <c r="W328" s="197"/>
      <c r="X328" s="197"/>
    </row>
    <row r="329" spans="1:24" x14ac:dyDescent="0.25">
      <c r="A329" s="197"/>
      <c r="B329" s="197"/>
      <c r="C329" s="197"/>
      <c r="D329" s="197"/>
      <c r="E329" s="197"/>
      <c r="F329" s="197"/>
      <c r="G329" s="197"/>
      <c r="H329" s="197"/>
      <c r="I329" s="197"/>
      <c r="J329" s="197"/>
      <c r="K329" s="197"/>
      <c r="L329" s="197"/>
      <c r="M329" s="197"/>
      <c r="N329" s="197"/>
      <c r="O329" s="197"/>
      <c r="P329" s="197"/>
      <c r="Q329" s="197"/>
      <c r="R329" s="197"/>
      <c r="S329" s="197"/>
      <c r="T329" s="197"/>
      <c r="U329" s="197"/>
      <c r="V329" s="197"/>
      <c r="W329" s="197"/>
      <c r="X329" s="197"/>
    </row>
    <row r="330" spans="1:24" x14ac:dyDescent="0.25">
      <c r="A330" s="197"/>
      <c r="B330" s="197"/>
      <c r="C330" s="197"/>
      <c r="D330" s="197"/>
      <c r="E330" s="197"/>
      <c r="F330" s="197"/>
      <c r="G330" s="197"/>
      <c r="H330" s="197"/>
      <c r="I330" s="197"/>
      <c r="J330" s="197"/>
      <c r="K330" s="197"/>
      <c r="L330" s="197"/>
      <c r="M330" s="197"/>
      <c r="N330" s="197"/>
      <c r="O330" s="197"/>
      <c r="P330" s="197"/>
      <c r="Q330" s="197"/>
      <c r="R330" s="197"/>
      <c r="S330" s="197"/>
      <c r="T330" s="197"/>
      <c r="U330" s="197"/>
      <c r="V330" s="197"/>
      <c r="W330" s="197"/>
      <c r="X330" s="197"/>
    </row>
    <row r="331" spans="1:24" x14ac:dyDescent="0.25">
      <c r="A331" s="197"/>
      <c r="B331" s="197"/>
      <c r="C331" s="197"/>
      <c r="D331" s="197"/>
      <c r="E331" s="197"/>
      <c r="F331" s="197"/>
      <c r="G331" s="197"/>
      <c r="H331" s="197"/>
      <c r="I331" s="197"/>
      <c r="J331" s="197"/>
      <c r="K331" s="197"/>
      <c r="L331" s="197"/>
      <c r="M331" s="197"/>
      <c r="N331" s="197"/>
      <c r="O331" s="197"/>
      <c r="P331" s="197"/>
      <c r="Q331" s="197"/>
      <c r="R331" s="197"/>
      <c r="S331" s="197"/>
      <c r="T331" s="197"/>
      <c r="U331" s="197"/>
      <c r="V331" s="197"/>
      <c r="W331" s="197"/>
      <c r="X331" s="197"/>
    </row>
    <row r="332" spans="1:24" x14ac:dyDescent="0.25">
      <c r="A332" s="197"/>
      <c r="B332" s="197"/>
      <c r="C332" s="197"/>
      <c r="D332" s="197"/>
      <c r="E332" s="197"/>
      <c r="F332" s="197"/>
      <c r="G332" s="197"/>
      <c r="H332" s="197"/>
      <c r="I332" s="197"/>
      <c r="J332" s="197"/>
      <c r="K332" s="197"/>
      <c r="L332" s="197"/>
      <c r="M332" s="197"/>
      <c r="N332" s="197"/>
      <c r="O332" s="197"/>
      <c r="P332" s="197"/>
      <c r="Q332" s="197"/>
      <c r="R332" s="197"/>
      <c r="S332" s="197"/>
      <c r="T332" s="197"/>
      <c r="U332" s="197"/>
      <c r="V332" s="197"/>
      <c r="W332" s="197"/>
      <c r="X332" s="197"/>
    </row>
    <row r="333" spans="1:24" x14ac:dyDescent="0.25">
      <c r="A333" s="197"/>
      <c r="B333" s="197"/>
      <c r="C333" s="197"/>
      <c r="D333" s="197"/>
      <c r="E333" s="197"/>
      <c r="F333" s="197"/>
      <c r="G333" s="197"/>
      <c r="H333" s="197"/>
      <c r="I333" s="197"/>
      <c r="J333" s="197"/>
      <c r="K333" s="197"/>
      <c r="L333" s="197"/>
      <c r="M333" s="197"/>
      <c r="N333" s="197"/>
      <c r="O333" s="197"/>
      <c r="P333" s="197"/>
      <c r="Q333" s="197"/>
      <c r="R333" s="197"/>
      <c r="S333" s="197"/>
      <c r="T333" s="197"/>
      <c r="U333" s="197"/>
      <c r="V333" s="197"/>
      <c r="W333" s="197"/>
      <c r="X333" s="197"/>
    </row>
    <row r="334" spans="1:24" x14ac:dyDescent="0.25">
      <c r="A334" s="197"/>
      <c r="B334" s="197"/>
      <c r="C334" s="197"/>
      <c r="D334" s="197"/>
      <c r="E334" s="197"/>
      <c r="F334" s="197"/>
      <c r="G334" s="197"/>
      <c r="H334" s="197"/>
      <c r="I334" s="197"/>
      <c r="J334" s="197"/>
      <c r="K334" s="197"/>
      <c r="L334" s="197"/>
      <c r="M334" s="197"/>
      <c r="N334" s="197"/>
      <c r="O334" s="197"/>
      <c r="P334" s="197"/>
      <c r="Q334" s="197"/>
      <c r="R334" s="197"/>
      <c r="S334" s="197"/>
      <c r="T334" s="197"/>
      <c r="U334" s="197"/>
      <c r="V334" s="197"/>
      <c r="W334" s="197"/>
      <c r="X334" s="197"/>
    </row>
    <row r="335" spans="1:24" x14ac:dyDescent="0.25">
      <c r="A335" s="197"/>
      <c r="B335" s="197"/>
      <c r="C335" s="197"/>
      <c r="D335" s="197"/>
      <c r="E335" s="197"/>
      <c r="F335" s="197"/>
      <c r="G335" s="197"/>
      <c r="H335" s="197"/>
      <c r="I335" s="197"/>
      <c r="J335" s="197"/>
      <c r="K335" s="197"/>
      <c r="L335" s="197"/>
      <c r="M335" s="197"/>
      <c r="N335" s="197"/>
      <c r="O335" s="197"/>
      <c r="P335" s="197"/>
      <c r="Q335" s="197"/>
      <c r="R335" s="197"/>
      <c r="S335" s="197"/>
      <c r="T335" s="197"/>
      <c r="U335" s="197"/>
      <c r="V335" s="197"/>
      <c r="W335" s="197"/>
      <c r="X335" s="197"/>
    </row>
    <row r="336" spans="1:24" x14ac:dyDescent="0.25">
      <c r="A336" s="197"/>
      <c r="B336" s="197"/>
      <c r="C336" s="197"/>
      <c r="D336" s="197"/>
      <c r="E336" s="197"/>
      <c r="F336" s="197"/>
      <c r="G336" s="197"/>
      <c r="H336" s="197"/>
      <c r="I336" s="197"/>
      <c r="J336" s="197"/>
      <c r="K336" s="197"/>
      <c r="L336" s="197"/>
      <c r="M336" s="197"/>
      <c r="N336" s="197"/>
      <c r="O336" s="197"/>
      <c r="P336" s="197"/>
      <c r="Q336" s="197"/>
      <c r="R336" s="197"/>
      <c r="S336" s="197"/>
      <c r="T336" s="197"/>
      <c r="U336" s="197"/>
      <c r="V336" s="197"/>
      <c r="W336" s="197"/>
      <c r="X336" s="197"/>
    </row>
    <row r="337" spans="1:24" x14ac:dyDescent="0.25">
      <c r="A337" s="197"/>
      <c r="B337" s="197"/>
      <c r="C337" s="197"/>
      <c r="D337" s="197"/>
      <c r="E337" s="197"/>
      <c r="F337" s="197"/>
      <c r="G337" s="197"/>
      <c r="H337" s="197"/>
      <c r="I337" s="197"/>
      <c r="J337" s="197"/>
      <c r="K337" s="197"/>
      <c r="L337" s="197"/>
      <c r="M337" s="197"/>
      <c r="N337" s="197"/>
      <c r="O337" s="197"/>
      <c r="P337" s="197"/>
      <c r="Q337" s="197"/>
      <c r="R337" s="197"/>
      <c r="S337" s="197"/>
      <c r="T337" s="197"/>
      <c r="U337" s="197"/>
      <c r="V337" s="197"/>
      <c r="W337" s="197"/>
      <c r="X337" s="197"/>
    </row>
    <row r="338" spans="1:24" x14ac:dyDescent="0.25">
      <c r="A338" s="197"/>
      <c r="B338" s="197"/>
      <c r="C338" s="197"/>
      <c r="D338" s="197"/>
      <c r="E338" s="197"/>
      <c r="F338" s="197"/>
      <c r="G338" s="197"/>
      <c r="H338" s="197"/>
      <c r="I338" s="197"/>
      <c r="J338" s="197"/>
      <c r="K338" s="197"/>
      <c r="L338" s="197"/>
      <c r="M338" s="197"/>
      <c r="N338" s="197"/>
      <c r="O338" s="197"/>
      <c r="P338" s="197"/>
      <c r="Q338" s="197"/>
      <c r="R338" s="197"/>
      <c r="S338" s="197"/>
      <c r="T338" s="197"/>
      <c r="U338" s="197"/>
      <c r="V338" s="197"/>
      <c r="W338" s="197"/>
      <c r="X338" s="197"/>
    </row>
    <row r="339" spans="1:24" x14ac:dyDescent="0.25">
      <c r="A339" s="197"/>
      <c r="B339" s="197"/>
      <c r="C339" s="197"/>
      <c r="D339" s="197"/>
      <c r="E339" s="197"/>
      <c r="F339" s="197"/>
      <c r="G339" s="197"/>
      <c r="H339" s="197"/>
      <c r="I339" s="197"/>
      <c r="J339" s="197"/>
      <c r="K339" s="197"/>
      <c r="L339" s="197"/>
      <c r="M339" s="197"/>
      <c r="N339" s="197"/>
      <c r="O339" s="197"/>
      <c r="P339" s="197"/>
      <c r="Q339" s="197"/>
      <c r="R339" s="197"/>
      <c r="S339" s="197"/>
      <c r="T339" s="197"/>
      <c r="U339" s="197"/>
      <c r="V339" s="197"/>
      <c r="W339" s="197"/>
      <c r="X339" s="197"/>
    </row>
    <row r="340" spans="1:24" x14ac:dyDescent="0.25">
      <c r="A340" s="197"/>
      <c r="B340" s="197"/>
      <c r="C340" s="197"/>
      <c r="D340" s="197"/>
      <c r="E340" s="197"/>
      <c r="F340" s="197"/>
      <c r="G340" s="197"/>
      <c r="H340" s="197"/>
      <c r="I340" s="197"/>
      <c r="J340" s="197"/>
      <c r="K340" s="197"/>
      <c r="L340" s="197"/>
      <c r="M340" s="197"/>
      <c r="N340" s="197"/>
      <c r="O340" s="197"/>
      <c r="P340" s="197"/>
      <c r="Q340" s="197"/>
      <c r="R340" s="197"/>
      <c r="S340" s="197"/>
      <c r="T340" s="197"/>
      <c r="U340" s="197"/>
      <c r="V340" s="197"/>
      <c r="W340" s="197"/>
      <c r="X340" s="197"/>
    </row>
    <row r="341" spans="1:24" x14ac:dyDescent="0.25">
      <c r="A341" s="197"/>
      <c r="B341" s="197"/>
      <c r="C341" s="197"/>
      <c r="D341" s="197"/>
      <c r="E341" s="197"/>
      <c r="F341" s="197"/>
      <c r="G341" s="197"/>
      <c r="H341" s="197"/>
      <c r="I341" s="197"/>
      <c r="J341" s="197"/>
      <c r="K341" s="197"/>
      <c r="L341" s="197"/>
      <c r="M341" s="197"/>
      <c r="N341" s="197"/>
      <c r="O341" s="197"/>
      <c r="P341" s="197"/>
      <c r="Q341" s="197"/>
      <c r="R341" s="197"/>
      <c r="S341" s="197"/>
      <c r="T341" s="197"/>
      <c r="U341" s="197"/>
      <c r="V341" s="197"/>
      <c r="W341" s="197"/>
      <c r="X341" s="197"/>
    </row>
    <row r="342" spans="1:24" x14ac:dyDescent="0.25">
      <c r="A342" s="197"/>
      <c r="B342" s="197"/>
      <c r="C342" s="197"/>
      <c r="D342" s="197"/>
      <c r="E342" s="197"/>
      <c r="F342" s="197"/>
      <c r="G342" s="197"/>
      <c r="H342" s="197"/>
      <c r="I342" s="197"/>
      <c r="J342" s="197"/>
      <c r="K342" s="197"/>
      <c r="L342" s="197"/>
      <c r="M342" s="197"/>
      <c r="N342" s="197"/>
      <c r="O342" s="197"/>
      <c r="P342" s="197"/>
      <c r="Q342" s="197"/>
      <c r="R342" s="197"/>
      <c r="S342" s="197"/>
      <c r="T342" s="197"/>
      <c r="U342" s="197"/>
      <c r="V342" s="197"/>
      <c r="W342" s="197"/>
      <c r="X342" s="197"/>
    </row>
    <row r="343" spans="1:24" x14ac:dyDescent="0.25">
      <c r="A343" s="197"/>
      <c r="B343" s="197"/>
      <c r="C343" s="197"/>
      <c r="D343" s="197"/>
      <c r="E343" s="197"/>
      <c r="F343" s="197"/>
      <c r="G343" s="197"/>
      <c r="H343" s="197"/>
      <c r="I343" s="197"/>
      <c r="J343" s="197"/>
      <c r="K343" s="197"/>
      <c r="L343" s="197"/>
      <c r="M343" s="197"/>
      <c r="N343" s="197"/>
      <c r="O343" s="197"/>
      <c r="P343" s="197"/>
      <c r="Q343" s="197"/>
      <c r="R343" s="197"/>
      <c r="S343" s="197"/>
      <c r="T343" s="197"/>
      <c r="U343" s="197"/>
      <c r="V343" s="197"/>
      <c r="W343" s="197"/>
      <c r="X343" s="197"/>
    </row>
    <row r="344" spans="1:24" x14ac:dyDescent="0.25">
      <c r="A344" s="197"/>
      <c r="B344" s="197"/>
      <c r="C344" s="197"/>
      <c r="D344" s="197"/>
      <c r="E344" s="197"/>
      <c r="F344" s="197"/>
      <c r="G344" s="197"/>
      <c r="H344" s="197"/>
      <c r="I344" s="197"/>
      <c r="J344" s="197"/>
      <c r="K344" s="197"/>
      <c r="L344" s="197"/>
      <c r="M344" s="197"/>
      <c r="N344" s="197"/>
      <c r="O344" s="197"/>
      <c r="P344" s="197"/>
      <c r="Q344" s="197"/>
      <c r="R344" s="197"/>
      <c r="S344" s="197"/>
      <c r="T344" s="197"/>
      <c r="U344" s="197"/>
      <c r="V344" s="197"/>
      <c r="W344" s="197"/>
      <c r="X344" s="197"/>
    </row>
    <row r="345" spans="1:24" x14ac:dyDescent="0.25">
      <c r="A345" s="197"/>
      <c r="B345" s="197"/>
      <c r="C345" s="197"/>
      <c r="D345" s="197"/>
      <c r="E345" s="197"/>
      <c r="F345" s="197"/>
      <c r="G345" s="197"/>
      <c r="H345" s="197"/>
      <c r="I345" s="197"/>
      <c r="J345" s="197"/>
      <c r="K345" s="197"/>
      <c r="L345" s="197"/>
      <c r="M345" s="197"/>
      <c r="N345" s="197"/>
      <c r="O345" s="197"/>
      <c r="P345" s="197"/>
      <c r="Q345" s="197"/>
      <c r="R345" s="197"/>
      <c r="S345" s="197"/>
      <c r="T345" s="197"/>
      <c r="U345" s="197"/>
      <c r="V345" s="197"/>
      <c r="W345" s="197"/>
      <c r="X345" s="197"/>
    </row>
    <row r="346" spans="1:24" x14ac:dyDescent="0.25">
      <c r="A346" s="197"/>
      <c r="B346" s="197"/>
      <c r="C346" s="197"/>
      <c r="D346" s="197"/>
      <c r="E346" s="197"/>
      <c r="F346" s="197"/>
      <c r="G346" s="197"/>
      <c r="H346" s="197"/>
      <c r="I346" s="197"/>
      <c r="J346" s="197"/>
      <c r="K346" s="197"/>
      <c r="L346" s="197"/>
      <c r="M346" s="197"/>
      <c r="N346" s="197"/>
      <c r="O346" s="197"/>
      <c r="P346" s="197"/>
      <c r="Q346" s="197"/>
      <c r="R346" s="197"/>
      <c r="S346" s="197"/>
      <c r="T346" s="197"/>
      <c r="U346" s="197"/>
      <c r="V346" s="197"/>
      <c r="W346" s="197"/>
      <c r="X346" s="197"/>
    </row>
    <row r="347" spans="1:24" x14ac:dyDescent="0.25">
      <c r="A347" s="197"/>
      <c r="B347" s="197"/>
      <c r="C347" s="197"/>
      <c r="D347" s="197"/>
      <c r="E347" s="197"/>
      <c r="F347" s="197"/>
      <c r="G347" s="197"/>
      <c r="H347" s="197"/>
      <c r="I347" s="197"/>
      <c r="J347" s="197"/>
      <c r="K347" s="197"/>
      <c r="L347" s="197"/>
      <c r="M347" s="197"/>
      <c r="N347" s="197"/>
      <c r="O347" s="197"/>
      <c r="P347" s="197"/>
      <c r="Q347" s="197"/>
      <c r="R347" s="197"/>
      <c r="S347" s="197"/>
      <c r="T347" s="197"/>
      <c r="U347" s="197"/>
      <c r="V347" s="197"/>
      <c r="W347" s="197"/>
      <c r="X347" s="197"/>
    </row>
    <row r="348" spans="1:24" x14ac:dyDescent="0.25">
      <c r="A348" s="197"/>
      <c r="B348" s="197"/>
      <c r="C348" s="197"/>
      <c r="D348" s="197"/>
      <c r="E348" s="197"/>
      <c r="F348" s="197"/>
      <c r="G348" s="197"/>
      <c r="H348" s="197"/>
      <c r="I348" s="197"/>
      <c r="J348" s="197"/>
      <c r="K348" s="197"/>
      <c r="L348" s="197"/>
      <c r="M348" s="197"/>
      <c r="N348" s="197"/>
      <c r="O348" s="197"/>
      <c r="P348" s="197"/>
      <c r="Q348" s="197"/>
      <c r="R348" s="197"/>
      <c r="S348" s="197"/>
      <c r="T348" s="197"/>
      <c r="U348" s="197"/>
      <c r="V348" s="197"/>
      <c r="W348" s="197"/>
      <c r="X348" s="197"/>
    </row>
    <row r="349" spans="1:24" x14ac:dyDescent="0.25">
      <c r="A349" s="197"/>
      <c r="B349" s="197"/>
      <c r="C349" s="197"/>
      <c r="D349" s="197"/>
      <c r="E349" s="197"/>
      <c r="F349" s="197"/>
      <c r="G349" s="197"/>
      <c r="H349" s="197"/>
      <c r="I349" s="197"/>
      <c r="J349" s="197"/>
      <c r="K349" s="197"/>
      <c r="L349" s="197"/>
      <c r="M349" s="197"/>
      <c r="N349" s="197"/>
      <c r="O349" s="197"/>
      <c r="P349" s="197"/>
      <c r="Q349" s="197"/>
      <c r="R349" s="197"/>
      <c r="S349" s="197"/>
      <c r="T349" s="197"/>
      <c r="U349" s="197"/>
      <c r="V349" s="197"/>
      <c r="W349" s="197"/>
      <c r="X349" s="197"/>
    </row>
    <row r="350" spans="1:24" x14ac:dyDescent="0.25">
      <c r="A350" s="197"/>
      <c r="B350" s="197"/>
      <c r="C350" s="197"/>
      <c r="D350" s="197"/>
      <c r="E350" s="197"/>
      <c r="F350" s="197"/>
      <c r="G350" s="197"/>
      <c r="H350" s="197"/>
      <c r="I350" s="197"/>
      <c r="J350" s="197"/>
      <c r="K350" s="197"/>
      <c r="L350" s="197"/>
      <c r="M350" s="197"/>
      <c r="N350" s="197"/>
      <c r="O350" s="197"/>
      <c r="P350" s="197"/>
      <c r="Q350" s="197"/>
      <c r="R350" s="197"/>
      <c r="S350" s="197"/>
      <c r="T350" s="197"/>
      <c r="U350" s="197"/>
      <c r="V350" s="197"/>
      <c r="W350" s="197"/>
      <c r="X350" s="197"/>
    </row>
    <row r="351" spans="1:24" x14ac:dyDescent="0.25">
      <c r="A351" s="197"/>
      <c r="B351" s="197"/>
      <c r="C351" s="197"/>
      <c r="D351" s="197"/>
      <c r="E351" s="197"/>
      <c r="F351" s="197"/>
      <c r="G351" s="197"/>
      <c r="H351" s="197"/>
      <c r="I351" s="197"/>
      <c r="J351" s="197"/>
      <c r="K351" s="197"/>
      <c r="L351" s="197"/>
      <c r="M351" s="197"/>
      <c r="N351" s="197"/>
      <c r="O351" s="197"/>
      <c r="P351" s="197"/>
      <c r="Q351" s="197"/>
      <c r="R351" s="197"/>
      <c r="S351" s="197"/>
      <c r="T351" s="197"/>
      <c r="U351" s="197"/>
      <c r="V351" s="197"/>
      <c r="W351" s="197"/>
      <c r="X351" s="197"/>
    </row>
    <row r="352" spans="1:24" x14ac:dyDescent="0.25">
      <c r="A352" s="197"/>
      <c r="B352" s="197"/>
      <c r="C352" s="197"/>
      <c r="D352" s="197"/>
      <c r="E352" s="197"/>
      <c r="F352" s="197"/>
      <c r="G352" s="197"/>
      <c r="H352" s="197"/>
      <c r="I352" s="197"/>
      <c r="J352" s="197"/>
      <c r="K352" s="197"/>
      <c r="L352" s="197"/>
      <c r="M352" s="197"/>
      <c r="N352" s="197"/>
      <c r="O352" s="197"/>
      <c r="P352" s="197"/>
      <c r="Q352" s="197"/>
      <c r="R352" s="197"/>
      <c r="S352" s="197"/>
      <c r="T352" s="197"/>
      <c r="U352" s="197"/>
      <c r="V352" s="197"/>
      <c r="W352" s="197"/>
      <c r="X352" s="197"/>
    </row>
    <row r="353" spans="1:24" x14ac:dyDescent="0.25">
      <c r="A353" s="197"/>
      <c r="B353" s="197"/>
      <c r="C353" s="197"/>
      <c r="D353" s="197"/>
      <c r="E353" s="197"/>
      <c r="F353" s="197"/>
      <c r="G353" s="197"/>
      <c r="H353" s="197"/>
      <c r="I353" s="197"/>
      <c r="J353" s="197"/>
      <c r="K353" s="197"/>
      <c r="L353" s="197"/>
      <c r="M353" s="197"/>
      <c r="N353" s="197"/>
      <c r="O353" s="197"/>
      <c r="P353" s="197"/>
      <c r="Q353" s="197"/>
      <c r="R353" s="197"/>
      <c r="S353" s="197"/>
      <c r="T353" s="197"/>
      <c r="U353" s="197"/>
      <c r="V353" s="197"/>
      <c r="W353" s="197"/>
      <c r="X353" s="197"/>
    </row>
    <row r="354" spans="1:24" x14ac:dyDescent="0.25">
      <c r="A354" s="197"/>
      <c r="B354" s="197"/>
      <c r="C354" s="197"/>
      <c r="D354" s="197"/>
      <c r="E354" s="197"/>
      <c r="F354" s="197"/>
      <c r="G354" s="197"/>
      <c r="H354" s="197"/>
      <c r="I354" s="197"/>
      <c r="J354" s="197"/>
      <c r="K354" s="197"/>
      <c r="L354" s="197"/>
      <c r="M354" s="197"/>
      <c r="N354" s="197"/>
      <c r="O354" s="197"/>
      <c r="P354" s="197"/>
      <c r="Q354" s="197"/>
      <c r="R354" s="197"/>
      <c r="S354" s="197"/>
      <c r="T354" s="197"/>
      <c r="U354" s="197"/>
      <c r="V354" s="197"/>
      <c r="W354" s="197"/>
      <c r="X354" s="197"/>
    </row>
    <row r="355" spans="1:24" x14ac:dyDescent="0.25">
      <c r="A355" s="197"/>
      <c r="B355" s="197"/>
      <c r="C355" s="197"/>
      <c r="D355" s="197"/>
      <c r="E355" s="197"/>
      <c r="F355" s="197"/>
      <c r="G355" s="197"/>
      <c r="H355" s="197"/>
      <c r="I355" s="197"/>
      <c r="J355" s="197"/>
      <c r="K355" s="197"/>
      <c r="L355" s="197"/>
      <c r="M355" s="197"/>
      <c r="N355" s="197"/>
      <c r="O355" s="197"/>
      <c r="P355" s="197"/>
      <c r="Q355" s="197"/>
      <c r="R355" s="197"/>
      <c r="S355" s="197"/>
      <c r="T355" s="197"/>
      <c r="U355" s="197"/>
      <c r="V355" s="197"/>
      <c r="W355" s="197"/>
      <c r="X355" s="197"/>
    </row>
    <row r="356" spans="1:24" x14ac:dyDescent="0.25">
      <c r="A356" s="197"/>
      <c r="B356" s="197"/>
      <c r="C356" s="197"/>
      <c r="D356" s="197"/>
      <c r="E356" s="197"/>
      <c r="F356" s="197"/>
      <c r="G356" s="197"/>
      <c r="H356" s="197"/>
      <c r="I356" s="197"/>
      <c r="J356" s="197"/>
      <c r="K356" s="197"/>
      <c r="L356" s="197"/>
      <c r="M356" s="197"/>
      <c r="N356" s="197"/>
      <c r="O356" s="197"/>
      <c r="P356" s="197"/>
      <c r="Q356" s="197"/>
      <c r="R356" s="197"/>
      <c r="S356" s="197"/>
      <c r="T356" s="197"/>
      <c r="U356" s="197"/>
      <c r="V356" s="197"/>
      <c r="W356" s="197"/>
      <c r="X356" s="197"/>
    </row>
    <row r="357" spans="1:24" x14ac:dyDescent="0.25">
      <c r="A357" s="197"/>
      <c r="B357" s="197"/>
      <c r="C357" s="197"/>
      <c r="D357" s="197"/>
      <c r="E357" s="197"/>
      <c r="F357" s="197"/>
      <c r="G357" s="197"/>
      <c r="H357" s="197"/>
      <c r="I357" s="197"/>
      <c r="J357" s="197"/>
      <c r="K357" s="197"/>
      <c r="L357" s="197"/>
      <c r="M357" s="197"/>
      <c r="N357" s="197"/>
      <c r="O357" s="197"/>
      <c r="P357" s="197"/>
      <c r="Q357" s="197"/>
      <c r="R357" s="197"/>
      <c r="S357" s="197"/>
      <c r="T357" s="197"/>
      <c r="U357" s="197"/>
      <c r="V357" s="197"/>
      <c r="W357" s="197"/>
      <c r="X357" s="197"/>
    </row>
    <row r="358" spans="1:24" x14ac:dyDescent="0.25">
      <c r="A358" s="197"/>
      <c r="B358" s="197"/>
      <c r="C358" s="197"/>
      <c r="D358" s="197"/>
      <c r="E358" s="197"/>
      <c r="F358" s="197"/>
      <c r="G358" s="197"/>
      <c r="H358" s="197"/>
      <c r="I358" s="197"/>
      <c r="J358" s="197"/>
      <c r="K358" s="197"/>
      <c r="L358" s="197"/>
      <c r="M358" s="197"/>
      <c r="N358" s="197"/>
      <c r="O358" s="197"/>
      <c r="P358" s="197"/>
      <c r="Q358" s="197"/>
      <c r="R358" s="197"/>
      <c r="S358" s="197"/>
      <c r="T358" s="197"/>
      <c r="U358" s="197"/>
      <c r="V358" s="197"/>
      <c r="W358" s="197"/>
      <c r="X358" s="197"/>
    </row>
    <row r="359" spans="1:24" x14ac:dyDescent="0.25">
      <c r="A359" s="197"/>
      <c r="B359" s="197"/>
      <c r="C359" s="197"/>
      <c r="D359" s="197"/>
      <c r="E359" s="197"/>
      <c r="F359" s="197"/>
      <c r="G359" s="197"/>
      <c r="H359" s="197"/>
      <c r="I359" s="197"/>
      <c r="J359" s="197"/>
      <c r="K359" s="197"/>
      <c r="L359" s="197"/>
      <c r="M359" s="197"/>
      <c r="N359" s="197"/>
      <c r="O359" s="197"/>
      <c r="P359" s="197"/>
      <c r="Q359" s="197"/>
      <c r="R359" s="197"/>
      <c r="S359" s="197"/>
      <c r="T359" s="197"/>
      <c r="U359" s="197"/>
      <c r="V359" s="197"/>
      <c r="W359" s="197"/>
      <c r="X359" s="197"/>
    </row>
    <row r="360" spans="1:24" x14ac:dyDescent="0.25">
      <c r="A360" s="197"/>
      <c r="B360" s="197"/>
      <c r="C360" s="197"/>
      <c r="D360" s="197"/>
      <c r="E360" s="197"/>
      <c r="F360" s="197"/>
      <c r="G360" s="197"/>
      <c r="H360" s="197"/>
      <c r="I360" s="197"/>
      <c r="J360" s="197"/>
      <c r="K360" s="197"/>
      <c r="L360" s="197"/>
      <c r="M360" s="197"/>
      <c r="N360" s="197"/>
      <c r="O360" s="197"/>
      <c r="P360" s="197"/>
      <c r="Q360" s="197"/>
      <c r="R360" s="197"/>
      <c r="S360" s="197"/>
      <c r="T360" s="197"/>
      <c r="U360" s="197"/>
      <c r="V360" s="197"/>
      <c r="W360" s="197"/>
      <c r="X360" s="197"/>
    </row>
    <row r="361" spans="1:24" x14ac:dyDescent="0.25">
      <c r="A361" s="197"/>
      <c r="B361" s="197"/>
      <c r="C361" s="197"/>
      <c r="D361" s="197"/>
      <c r="E361" s="197"/>
      <c r="F361" s="197"/>
      <c r="G361" s="197"/>
      <c r="H361" s="197"/>
      <c r="I361" s="197"/>
      <c r="J361" s="197"/>
      <c r="K361" s="197"/>
      <c r="L361" s="197"/>
      <c r="M361" s="197"/>
      <c r="N361" s="197"/>
      <c r="O361" s="197"/>
      <c r="P361" s="197"/>
      <c r="Q361" s="197"/>
      <c r="R361" s="197"/>
      <c r="S361" s="197"/>
      <c r="T361" s="197"/>
      <c r="U361" s="197"/>
      <c r="V361" s="197"/>
      <c r="W361" s="197"/>
      <c r="X361" s="197"/>
    </row>
    <row r="362" spans="1:24" x14ac:dyDescent="0.25">
      <c r="A362" s="197"/>
      <c r="B362" s="197"/>
      <c r="C362" s="197"/>
      <c r="D362" s="197"/>
      <c r="E362" s="197"/>
      <c r="F362" s="197"/>
      <c r="G362" s="197"/>
      <c r="H362" s="197"/>
      <c r="I362" s="197"/>
      <c r="J362" s="197"/>
      <c r="K362" s="197"/>
      <c r="L362" s="197"/>
      <c r="M362" s="197"/>
      <c r="N362" s="197"/>
      <c r="O362" s="197"/>
      <c r="P362" s="197"/>
      <c r="Q362" s="197"/>
      <c r="R362" s="197"/>
      <c r="S362" s="197"/>
      <c r="T362" s="197"/>
      <c r="U362" s="197"/>
      <c r="V362" s="197"/>
      <c r="W362" s="197"/>
      <c r="X362" s="197"/>
    </row>
    <row r="363" spans="1:24" x14ac:dyDescent="0.25">
      <c r="A363" s="197"/>
      <c r="B363" s="197"/>
      <c r="C363" s="197"/>
      <c r="D363" s="197"/>
      <c r="E363" s="197"/>
      <c r="F363" s="197"/>
      <c r="G363" s="197"/>
      <c r="H363" s="197"/>
      <c r="I363" s="197"/>
      <c r="J363" s="197"/>
      <c r="K363" s="197"/>
      <c r="L363" s="197"/>
      <c r="M363" s="197"/>
      <c r="N363" s="197"/>
      <c r="O363" s="197"/>
      <c r="P363" s="197"/>
      <c r="Q363" s="197"/>
      <c r="R363" s="197"/>
      <c r="S363" s="197"/>
      <c r="T363" s="197"/>
      <c r="U363" s="197"/>
      <c r="V363" s="197"/>
      <c r="W363" s="197"/>
      <c r="X363" s="197"/>
    </row>
    <row r="364" spans="1:24" x14ac:dyDescent="0.25">
      <c r="A364" s="197"/>
      <c r="B364" s="197"/>
      <c r="C364" s="197"/>
      <c r="D364" s="197"/>
      <c r="E364" s="197"/>
      <c r="F364" s="197"/>
      <c r="G364" s="197"/>
      <c r="H364" s="197"/>
      <c r="I364" s="197"/>
      <c r="J364" s="197"/>
      <c r="K364" s="197"/>
      <c r="L364" s="197"/>
      <c r="M364" s="197"/>
      <c r="N364" s="197"/>
      <c r="O364" s="197"/>
      <c r="P364" s="197"/>
      <c r="Q364" s="197"/>
      <c r="R364" s="197"/>
      <c r="S364" s="197"/>
      <c r="T364" s="197"/>
      <c r="U364" s="197"/>
      <c r="V364" s="197"/>
      <c r="W364" s="197"/>
      <c r="X364" s="197"/>
    </row>
    <row r="365" spans="1:24" x14ac:dyDescent="0.25">
      <c r="A365" s="197"/>
      <c r="B365" s="197"/>
      <c r="C365" s="197"/>
      <c r="D365" s="197"/>
      <c r="E365" s="197"/>
      <c r="F365" s="197"/>
      <c r="G365" s="197"/>
      <c r="H365" s="197"/>
      <c r="I365" s="197"/>
      <c r="J365" s="197"/>
      <c r="K365" s="197"/>
      <c r="L365" s="197"/>
      <c r="M365" s="197"/>
      <c r="N365" s="197"/>
      <c r="O365" s="197"/>
      <c r="P365" s="197"/>
      <c r="Q365" s="197"/>
      <c r="R365" s="197"/>
      <c r="S365" s="197"/>
      <c r="T365" s="197"/>
      <c r="U365" s="197"/>
      <c r="V365" s="197"/>
      <c r="W365" s="197"/>
      <c r="X365" s="197"/>
    </row>
    <row r="366" spans="1:24" x14ac:dyDescent="0.25">
      <c r="A366" s="197"/>
      <c r="B366" s="197"/>
      <c r="C366" s="197"/>
      <c r="D366" s="197"/>
      <c r="E366" s="197"/>
      <c r="F366" s="197"/>
      <c r="G366" s="197"/>
      <c r="H366" s="197"/>
      <c r="I366" s="197"/>
      <c r="J366" s="197"/>
      <c r="K366" s="197"/>
      <c r="L366" s="197"/>
      <c r="M366" s="197"/>
      <c r="N366" s="197"/>
      <c r="O366" s="197"/>
      <c r="P366" s="197"/>
      <c r="Q366" s="197"/>
      <c r="R366" s="197"/>
      <c r="S366" s="197"/>
      <c r="T366" s="197"/>
      <c r="U366" s="197"/>
      <c r="V366" s="197"/>
      <c r="W366" s="197"/>
      <c r="X366" s="197"/>
    </row>
    <row r="367" spans="1:24" x14ac:dyDescent="0.25">
      <c r="A367" s="197"/>
      <c r="B367" s="197"/>
      <c r="C367" s="197"/>
      <c r="D367" s="197"/>
      <c r="E367" s="197"/>
      <c r="F367" s="197"/>
      <c r="G367" s="197"/>
      <c r="H367" s="197"/>
      <c r="I367" s="197"/>
      <c r="J367" s="197"/>
      <c r="K367" s="197"/>
      <c r="L367" s="197"/>
      <c r="M367" s="197"/>
      <c r="N367" s="197"/>
      <c r="O367" s="197"/>
      <c r="P367" s="197"/>
      <c r="Q367" s="197"/>
      <c r="R367" s="197"/>
      <c r="S367" s="197"/>
      <c r="T367" s="197"/>
      <c r="U367" s="197"/>
      <c r="V367" s="197"/>
      <c r="W367" s="197"/>
      <c r="X367" s="197"/>
    </row>
    <row r="368" spans="1:24" x14ac:dyDescent="0.25">
      <c r="A368" s="197"/>
      <c r="B368" s="197"/>
      <c r="C368" s="197"/>
      <c r="D368" s="197"/>
      <c r="E368" s="197"/>
      <c r="F368" s="197"/>
      <c r="G368" s="197"/>
      <c r="H368" s="197"/>
      <c r="I368" s="197"/>
      <c r="J368" s="197"/>
      <c r="K368" s="197"/>
      <c r="L368" s="197"/>
      <c r="M368" s="197"/>
      <c r="N368" s="197"/>
      <c r="O368" s="197"/>
      <c r="P368" s="197"/>
      <c r="Q368" s="197"/>
      <c r="R368" s="197"/>
      <c r="S368" s="197"/>
      <c r="T368" s="197"/>
      <c r="U368" s="197"/>
      <c r="V368" s="197"/>
      <c r="W368" s="197"/>
      <c r="X368" s="197"/>
    </row>
    <row r="369" spans="1:24" x14ac:dyDescent="0.25">
      <c r="A369" s="197"/>
      <c r="B369" s="197"/>
      <c r="C369" s="197"/>
      <c r="D369" s="197"/>
      <c r="E369" s="197"/>
      <c r="F369" s="197"/>
      <c r="G369" s="197"/>
      <c r="H369" s="197"/>
      <c r="I369" s="197"/>
      <c r="J369" s="197"/>
      <c r="K369" s="197"/>
      <c r="L369" s="197"/>
      <c r="M369" s="197"/>
      <c r="N369" s="197"/>
      <c r="O369" s="197"/>
      <c r="P369" s="197"/>
      <c r="Q369" s="197"/>
      <c r="R369" s="197"/>
      <c r="S369" s="197"/>
      <c r="T369" s="197"/>
      <c r="U369" s="197"/>
      <c r="V369" s="197"/>
      <c r="W369" s="197"/>
      <c r="X369" s="197"/>
    </row>
    <row r="370" spans="1:24" x14ac:dyDescent="0.25">
      <c r="A370" s="197"/>
      <c r="B370" s="197"/>
      <c r="C370" s="197"/>
      <c r="D370" s="197"/>
      <c r="E370" s="197"/>
      <c r="F370" s="197"/>
      <c r="G370" s="197"/>
      <c r="H370" s="197"/>
      <c r="I370" s="197"/>
      <c r="J370" s="197"/>
      <c r="K370" s="197"/>
      <c r="L370" s="197"/>
      <c r="M370" s="197"/>
      <c r="N370" s="197"/>
      <c r="O370" s="197"/>
      <c r="P370" s="197"/>
      <c r="Q370" s="197"/>
      <c r="R370" s="197"/>
      <c r="S370" s="197"/>
      <c r="T370" s="197"/>
      <c r="U370" s="197"/>
      <c r="V370" s="197"/>
      <c r="W370" s="197"/>
      <c r="X370" s="197"/>
    </row>
    <row r="371" spans="1:24" x14ac:dyDescent="0.25">
      <c r="A371" s="197"/>
      <c r="B371" s="197"/>
      <c r="C371" s="197"/>
      <c r="D371" s="197"/>
      <c r="E371" s="197"/>
      <c r="F371" s="197"/>
      <c r="G371" s="197"/>
      <c r="H371" s="197"/>
      <c r="I371" s="197"/>
      <c r="J371" s="197"/>
      <c r="K371" s="197"/>
      <c r="L371" s="197"/>
      <c r="M371" s="197"/>
      <c r="N371" s="197"/>
      <c r="O371" s="197"/>
      <c r="P371" s="197"/>
      <c r="Q371" s="197"/>
      <c r="R371" s="197"/>
      <c r="S371" s="197"/>
      <c r="T371" s="197"/>
      <c r="U371" s="197"/>
      <c r="V371" s="197"/>
      <c r="W371" s="197"/>
      <c r="X371" s="197"/>
    </row>
    <row r="372" spans="1:24" x14ac:dyDescent="0.25">
      <c r="A372" s="197"/>
      <c r="B372" s="197"/>
      <c r="C372" s="197"/>
      <c r="D372" s="197"/>
      <c r="E372" s="197"/>
      <c r="F372" s="197"/>
      <c r="G372" s="197"/>
      <c r="H372" s="197"/>
      <c r="I372" s="197"/>
      <c r="J372" s="197"/>
      <c r="K372" s="197"/>
      <c r="L372" s="197"/>
      <c r="M372" s="197"/>
      <c r="N372" s="197"/>
      <c r="O372" s="197"/>
      <c r="P372" s="197"/>
      <c r="Q372" s="197"/>
      <c r="R372" s="197"/>
      <c r="S372" s="197"/>
      <c r="T372" s="197"/>
      <c r="U372" s="197"/>
      <c r="V372" s="197"/>
      <c r="W372" s="197"/>
      <c r="X372" s="197"/>
    </row>
    <row r="373" spans="1:24" x14ac:dyDescent="0.25">
      <c r="A373" s="197"/>
      <c r="B373" s="197"/>
      <c r="C373" s="197"/>
      <c r="D373" s="197"/>
      <c r="E373" s="197"/>
      <c r="F373" s="197"/>
      <c r="G373" s="197"/>
      <c r="H373" s="197"/>
      <c r="I373" s="197"/>
      <c r="J373" s="197"/>
      <c r="K373" s="197"/>
      <c r="L373" s="197"/>
      <c r="M373" s="197"/>
      <c r="N373" s="197"/>
      <c r="O373" s="197"/>
      <c r="P373" s="197"/>
      <c r="Q373" s="197"/>
      <c r="R373" s="197"/>
      <c r="S373" s="197"/>
      <c r="T373" s="197"/>
      <c r="U373" s="197"/>
      <c r="V373" s="197"/>
      <c r="W373" s="197"/>
      <c r="X373" s="197"/>
    </row>
    <row r="374" spans="1:24" x14ac:dyDescent="0.25">
      <c r="A374" s="197"/>
      <c r="B374" s="197"/>
      <c r="C374" s="197"/>
      <c r="D374" s="197"/>
      <c r="E374" s="197"/>
      <c r="F374" s="197"/>
      <c r="G374" s="197"/>
      <c r="H374" s="197"/>
      <c r="I374" s="197"/>
      <c r="J374" s="197"/>
      <c r="K374" s="197"/>
      <c r="L374" s="197"/>
      <c r="M374" s="197"/>
      <c r="N374" s="197"/>
      <c r="O374" s="197"/>
      <c r="P374" s="197"/>
      <c r="Q374" s="197"/>
      <c r="R374" s="197"/>
      <c r="S374" s="197"/>
      <c r="T374" s="197"/>
      <c r="U374" s="197"/>
      <c r="V374" s="197"/>
      <c r="W374" s="197"/>
      <c r="X374" s="197"/>
    </row>
    <row r="375" spans="1:24" x14ac:dyDescent="0.25">
      <c r="A375" s="197"/>
      <c r="B375" s="197"/>
      <c r="C375" s="197"/>
      <c r="D375" s="197"/>
      <c r="E375" s="197"/>
      <c r="F375" s="197"/>
      <c r="G375" s="197"/>
      <c r="H375" s="197"/>
      <c r="I375" s="197"/>
      <c r="J375" s="197"/>
      <c r="K375" s="197"/>
      <c r="L375" s="197"/>
      <c r="M375" s="197"/>
      <c r="N375" s="197"/>
      <c r="O375" s="197"/>
      <c r="P375" s="197"/>
      <c r="Q375" s="197"/>
      <c r="R375" s="197"/>
      <c r="S375" s="197"/>
      <c r="T375" s="197"/>
      <c r="U375" s="197"/>
      <c r="V375" s="197"/>
      <c r="W375" s="197"/>
      <c r="X375" s="197"/>
    </row>
    <row r="376" spans="1:24" x14ac:dyDescent="0.25">
      <c r="A376" s="197"/>
      <c r="B376" s="197"/>
      <c r="C376" s="197"/>
      <c r="D376" s="197"/>
      <c r="E376" s="197"/>
      <c r="F376" s="197"/>
      <c r="G376" s="197"/>
      <c r="H376" s="197"/>
      <c r="I376" s="197"/>
      <c r="J376" s="197"/>
      <c r="K376" s="197"/>
      <c r="L376" s="197"/>
      <c r="M376" s="197"/>
      <c r="N376" s="197"/>
      <c r="O376" s="197"/>
      <c r="P376" s="197"/>
      <c r="Q376" s="197"/>
      <c r="R376" s="197"/>
      <c r="S376" s="197"/>
      <c r="T376" s="197"/>
      <c r="U376" s="197"/>
      <c r="V376" s="197"/>
      <c r="W376" s="197"/>
      <c r="X376" s="197"/>
    </row>
    <row r="377" spans="1:24" x14ac:dyDescent="0.25">
      <c r="A377" s="197"/>
      <c r="B377" s="197"/>
      <c r="C377" s="197"/>
      <c r="D377" s="197"/>
      <c r="E377" s="197"/>
      <c r="F377" s="197"/>
      <c r="G377" s="197"/>
      <c r="H377" s="197"/>
      <c r="I377" s="197"/>
      <c r="J377" s="197"/>
      <c r="K377" s="197"/>
      <c r="L377" s="197"/>
      <c r="M377" s="197"/>
      <c r="N377" s="197"/>
      <c r="O377" s="197"/>
      <c r="P377" s="197"/>
      <c r="Q377" s="197"/>
      <c r="R377" s="197"/>
      <c r="S377" s="197"/>
      <c r="T377" s="197"/>
      <c r="U377" s="197"/>
      <c r="V377" s="197"/>
      <c r="W377" s="197"/>
      <c r="X377" s="197"/>
    </row>
    <row r="378" spans="1:24" x14ac:dyDescent="0.25">
      <c r="A378" s="197"/>
      <c r="B378" s="197"/>
      <c r="C378" s="197"/>
      <c r="D378" s="197"/>
      <c r="E378" s="197"/>
      <c r="F378" s="197"/>
      <c r="G378" s="197"/>
      <c r="H378" s="197"/>
      <c r="I378" s="197"/>
      <c r="J378" s="197"/>
      <c r="K378" s="197"/>
      <c r="L378" s="197"/>
      <c r="M378" s="197"/>
      <c r="N378" s="197"/>
      <c r="O378" s="197"/>
      <c r="P378" s="197"/>
      <c r="Q378" s="197"/>
      <c r="R378" s="197"/>
      <c r="S378" s="197"/>
      <c r="T378" s="197"/>
      <c r="U378" s="197"/>
      <c r="V378" s="197"/>
      <c r="W378" s="197"/>
      <c r="X378" s="197"/>
    </row>
    <row r="379" spans="1:24" x14ac:dyDescent="0.25">
      <c r="A379" s="197"/>
      <c r="B379" s="197"/>
      <c r="C379" s="197"/>
      <c r="D379" s="197"/>
      <c r="E379" s="197"/>
      <c r="F379" s="197"/>
      <c r="G379" s="197"/>
      <c r="H379" s="197"/>
      <c r="I379" s="197"/>
      <c r="J379" s="197"/>
      <c r="K379" s="197"/>
      <c r="L379" s="197"/>
      <c r="M379" s="197"/>
      <c r="N379" s="197"/>
      <c r="O379" s="197"/>
      <c r="P379" s="197"/>
      <c r="Q379" s="197"/>
      <c r="R379" s="197"/>
      <c r="S379" s="197"/>
      <c r="T379" s="197"/>
      <c r="U379" s="197"/>
      <c r="V379" s="197"/>
      <c r="W379" s="197"/>
      <c r="X379" s="197"/>
    </row>
    <row r="380" spans="1:24" x14ac:dyDescent="0.25">
      <c r="A380" s="197"/>
      <c r="B380" s="197"/>
      <c r="C380" s="197"/>
      <c r="D380" s="197"/>
      <c r="E380" s="197"/>
      <c r="F380" s="197"/>
      <c r="G380" s="197"/>
      <c r="H380" s="197"/>
      <c r="I380" s="197"/>
      <c r="J380" s="197"/>
      <c r="K380" s="197"/>
      <c r="L380" s="197"/>
      <c r="M380" s="197"/>
      <c r="N380" s="197"/>
      <c r="O380" s="197"/>
      <c r="P380" s="197"/>
      <c r="Q380" s="197"/>
      <c r="R380" s="197"/>
      <c r="S380" s="197"/>
      <c r="T380" s="197"/>
      <c r="U380" s="197"/>
      <c r="V380" s="197"/>
      <c r="W380" s="197"/>
      <c r="X380" s="197"/>
    </row>
    <row r="381" spans="1:24" x14ac:dyDescent="0.25">
      <c r="A381" s="197"/>
      <c r="B381" s="197"/>
      <c r="C381" s="197"/>
      <c r="D381" s="197"/>
      <c r="E381" s="197"/>
      <c r="F381" s="197"/>
      <c r="G381" s="197"/>
      <c r="H381" s="197"/>
      <c r="I381" s="197"/>
      <c r="J381" s="197"/>
      <c r="K381" s="197"/>
      <c r="L381" s="197"/>
      <c r="M381" s="197"/>
      <c r="N381" s="197"/>
      <c r="O381" s="197"/>
      <c r="P381" s="197"/>
      <c r="Q381" s="197"/>
      <c r="R381" s="197"/>
      <c r="S381" s="197"/>
      <c r="T381" s="197"/>
      <c r="U381" s="197"/>
      <c r="V381" s="197"/>
      <c r="W381" s="197"/>
      <c r="X381" s="197"/>
    </row>
    <row r="382" spans="1:24" x14ac:dyDescent="0.25">
      <c r="A382" s="197"/>
      <c r="B382" s="197"/>
      <c r="C382" s="197"/>
      <c r="D382" s="197"/>
      <c r="E382" s="197"/>
      <c r="F382" s="197"/>
      <c r="G382" s="197"/>
      <c r="H382" s="197"/>
      <c r="I382" s="197"/>
      <c r="J382" s="197"/>
      <c r="K382" s="197"/>
      <c r="L382" s="197"/>
      <c r="M382" s="197"/>
      <c r="N382" s="197"/>
      <c r="O382" s="197"/>
      <c r="P382" s="197"/>
      <c r="Q382" s="197"/>
      <c r="R382" s="197"/>
      <c r="S382" s="197"/>
      <c r="T382" s="197"/>
      <c r="U382" s="197"/>
      <c r="V382" s="197"/>
      <c r="W382" s="197"/>
      <c r="X382" s="197"/>
    </row>
    <row r="383" spans="1:24" x14ac:dyDescent="0.25">
      <c r="A383" s="197"/>
      <c r="B383" s="197"/>
      <c r="C383" s="197"/>
      <c r="D383" s="197"/>
      <c r="E383" s="197"/>
      <c r="F383" s="197"/>
      <c r="G383" s="197"/>
      <c r="H383" s="197"/>
      <c r="I383" s="197"/>
      <c r="J383" s="197"/>
      <c r="K383" s="197"/>
      <c r="L383" s="197"/>
      <c r="M383" s="197"/>
      <c r="N383" s="197"/>
      <c r="O383" s="197"/>
      <c r="P383" s="197"/>
      <c r="Q383" s="197"/>
      <c r="R383" s="197"/>
      <c r="S383" s="197"/>
      <c r="T383" s="197"/>
      <c r="U383" s="197"/>
      <c r="V383" s="197"/>
      <c r="W383" s="197"/>
      <c r="X383" s="197"/>
    </row>
    <row r="384" spans="1:24" x14ac:dyDescent="0.25">
      <c r="A384" s="197"/>
      <c r="B384" s="197"/>
      <c r="C384" s="197"/>
      <c r="D384" s="197"/>
      <c r="E384" s="197"/>
      <c r="F384" s="197"/>
      <c r="G384" s="197"/>
      <c r="H384" s="197"/>
      <c r="I384" s="197"/>
      <c r="J384" s="197"/>
      <c r="K384" s="197"/>
      <c r="L384" s="197"/>
      <c r="M384" s="197"/>
      <c r="N384" s="197"/>
      <c r="O384" s="197"/>
      <c r="P384" s="197"/>
      <c r="Q384" s="197"/>
      <c r="R384" s="197"/>
      <c r="S384" s="197"/>
      <c r="T384" s="197"/>
      <c r="U384" s="197"/>
      <c r="V384" s="197"/>
      <c r="W384" s="197"/>
      <c r="X384" s="197"/>
    </row>
    <row r="385" spans="1:24" x14ac:dyDescent="0.25">
      <c r="A385" s="197"/>
      <c r="B385" s="197"/>
      <c r="C385" s="197"/>
      <c r="D385" s="197"/>
      <c r="E385" s="197"/>
      <c r="F385" s="197"/>
      <c r="G385" s="197"/>
      <c r="H385" s="197"/>
      <c r="I385" s="197"/>
      <c r="J385" s="197"/>
      <c r="K385" s="197"/>
      <c r="L385" s="197"/>
      <c r="M385" s="197"/>
      <c r="N385" s="197"/>
      <c r="O385" s="197"/>
      <c r="P385" s="197"/>
      <c r="Q385" s="197"/>
      <c r="R385" s="197"/>
      <c r="S385" s="197"/>
      <c r="T385" s="197"/>
      <c r="U385" s="197"/>
      <c r="V385" s="197"/>
      <c r="W385" s="197"/>
      <c r="X385" s="197"/>
    </row>
    <row r="386" spans="1:24" x14ac:dyDescent="0.25">
      <c r="A386" s="197"/>
      <c r="B386" s="197"/>
      <c r="C386" s="197"/>
      <c r="D386" s="197"/>
      <c r="E386" s="197"/>
      <c r="F386" s="197"/>
      <c r="G386" s="197"/>
      <c r="H386" s="197"/>
      <c r="I386" s="197"/>
      <c r="J386" s="197"/>
      <c r="K386" s="197"/>
      <c r="L386" s="197"/>
      <c r="M386" s="197"/>
      <c r="N386" s="197"/>
      <c r="O386" s="197"/>
      <c r="P386" s="197"/>
      <c r="Q386" s="197"/>
      <c r="R386" s="197"/>
      <c r="S386" s="197"/>
      <c r="T386" s="197"/>
      <c r="U386" s="197"/>
      <c r="V386" s="197"/>
      <c r="W386" s="197"/>
      <c r="X386" s="197"/>
    </row>
    <row r="387" spans="1:24" x14ac:dyDescent="0.25">
      <c r="A387" s="197"/>
      <c r="B387" s="197"/>
      <c r="C387" s="197"/>
      <c r="D387" s="197"/>
      <c r="E387" s="197"/>
      <c r="F387" s="197"/>
      <c r="G387" s="197"/>
      <c r="H387" s="197"/>
      <c r="I387" s="197"/>
      <c r="J387" s="197"/>
      <c r="K387" s="197"/>
      <c r="L387" s="197"/>
      <c r="M387" s="197"/>
      <c r="N387" s="197"/>
      <c r="O387" s="197"/>
      <c r="P387" s="197"/>
      <c r="Q387" s="197"/>
      <c r="R387" s="197"/>
      <c r="S387" s="197"/>
      <c r="T387" s="197"/>
      <c r="U387" s="197"/>
      <c r="V387" s="197"/>
      <c r="W387" s="197"/>
      <c r="X387" s="197"/>
    </row>
    <row r="388" spans="1:24" x14ac:dyDescent="0.25">
      <c r="A388" s="197"/>
      <c r="B388" s="197"/>
      <c r="C388" s="197"/>
      <c r="D388" s="197"/>
      <c r="E388" s="197"/>
      <c r="F388" s="197"/>
      <c r="G388" s="197"/>
      <c r="H388" s="197"/>
      <c r="I388" s="197"/>
      <c r="J388" s="197"/>
      <c r="K388" s="197"/>
      <c r="L388" s="197"/>
      <c r="M388" s="197"/>
      <c r="N388" s="197"/>
      <c r="O388" s="197"/>
      <c r="P388" s="197"/>
      <c r="Q388" s="197"/>
      <c r="R388" s="197"/>
      <c r="S388" s="197"/>
      <c r="T388" s="197"/>
      <c r="U388" s="197"/>
      <c r="V388" s="197"/>
      <c r="W388" s="197"/>
      <c r="X388" s="197"/>
    </row>
    <row r="389" spans="1:24" x14ac:dyDescent="0.25">
      <c r="A389" s="197"/>
      <c r="B389" s="197"/>
      <c r="C389" s="197"/>
      <c r="D389" s="197"/>
      <c r="E389" s="197"/>
      <c r="F389" s="197"/>
      <c r="G389" s="197"/>
      <c r="H389" s="197"/>
      <c r="I389" s="197"/>
      <c r="J389" s="197"/>
      <c r="K389" s="197"/>
      <c r="L389" s="197"/>
      <c r="M389" s="197"/>
      <c r="N389" s="197"/>
      <c r="O389" s="197"/>
      <c r="P389" s="197"/>
      <c r="Q389" s="197"/>
      <c r="R389" s="197"/>
      <c r="S389" s="197"/>
      <c r="T389" s="197"/>
      <c r="U389" s="197"/>
      <c r="V389" s="197"/>
      <c r="W389" s="197"/>
      <c r="X389" s="197"/>
    </row>
    <row r="390" spans="1:24" x14ac:dyDescent="0.25">
      <c r="A390" s="197"/>
      <c r="B390" s="197"/>
      <c r="C390" s="197"/>
      <c r="D390" s="197"/>
      <c r="E390" s="197"/>
      <c r="F390" s="197"/>
      <c r="G390" s="197"/>
      <c r="H390" s="197"/>
      <c r="I390" s="197"/>
      <c r="J390" s="197"/>
      <c r="K390" s="197"/>
      <c r="L390" s="197"/>
      <c r="M390" s="197"/>
      <c r="N390" s="197"/>
      <c r="O390" s="197"/>
      <c r="P390" s="197"/>
      <c r="Q390" s="197"/>
      <c r="R390" s="197"/>
      <c r="S390" s="197"/>
      <c r="T390" s="197"/>
      <c r="U390" s="197"/>
      <c r="V390" s="197"/>
      <c r="W390" s="197"/>
      <c r="X390" s="197"/>
    </row>
    <row r="391" spans="1:24" x14ac:dyDescent="0.25">
      <c r="A391" s="197"/>
      <c r="B391" s="197"/>
      <c r="C391" s="197"/>
      <c r="D391" s="197"/>
      <c r="E391" s="197"/>
      <c r="F391" s="197"/>
      <c r="G391" s="197"/>
      <c r="H391" s="197"/>
      <c r="I391" s="197"/>
      <c r="J391" s="197"/>
      <c r="K391" s="197"/>
      <c r="L391" s="197"/>
      <c r="M391" s="197"/>
      <c r="N391" s="197"/>
      <c r="O391" s="197"/>
      <c r="P391" s="197"/>
      <c r="Q391" s="197"/>
      <c r="R391" s="197"/>
      <c r="S391" s="197"/>
      <c r="T391" s="197"/>
      <c r="U391" s="197"/>
      <c r="V391" s="197"/>
      <c r="W391" s="197"/>
      <c r="X391" s="197"/>
    </row>
    <row r="392" spans="1:24" x14ac:dyDescent="0.25">
      <c r="A392" s="197"/>
      <c r="B392" s="197"/>
      <c r="C392" s="197"/>
      <c r="D392" s="197"/>
      <c r="E392" s="197"/>
      <c r="F392" s="197"/>
      <c r="G392" s="197"/>
      <c r="H392" s="197"/>
      <c r="I392" s="197"/>
      <c r="J392" s="197"/>
      <c r="K392" s="197"/>
      <c r="L392" s="197"/>
      <c r="M392" s="197"/>
      <c r="N392" s="197"/>
      <c r="O392" s="197"/>
      <c r="P392" s="197"/>
      <c r="Q392" s="197"/>
      <c r="R392" s="197"/>
      <c r="S392" s="197"/>
      <c r="T392" s="197"/>
      <c r="U392" s="197"/>
      <c r="V392" s="197"/>
      <c r="W392" s="197"/>
      <c r="X392" s="197"/>
    </row>
    <row r="393" spans="1:24" x14ac:dyDescent="0.25">
      <c r="A393" s="197"/>
      <c r="B393" s="197"/>
      <c r="C393" s="197"/>
      <c r="D393" s="197"/>
      <c r="E393" s="197"/>
      <c r="F393" s="197"/>
      <c r="G393" s="197"/>
      <c r="H393" s="197"/>
      <c r="I393" s="197"/>
      <c r="J393" s="197"/>
      <c r="K393" s="197"/>
      <c r="L393" s="197"/>
      <c r="M393" s="197"/>
      <c r="N393" s="197"/>
      <c r="O393" s="197"/>
      <c r="P393" s="197"/>
      <c r="Q393" s="197"/>
      <c r="R393" s="197"/>
      <c r="S393" s="197"/>
      <c r="T393" s="197"/>
      <c r="U393" s="197"/>
      <c r="V393" s="197"/>
      <c r="W393" s="197"/>
      <c r="X393" s="197"/>
    </row>
    <row r="394" spans="1:24" x14ac:dyDescent="0.25">
      <c r="A394" s="197"/>
      <c r="B394" s="197"/>
      <c r="C394" s="197"/>
      <c r="D394" s="197"/>
      <c r="E394" s="197"/>
      <c r="F394" s="197"/>
      <c r="G394" s="197"/>
      <c r="H394" s="197"/>
      <c r="I394" s="197"/>
      <c r="J394" s="197"/>
      <c r="K394" s="197"/>
      <c r="L394" s="197"/>
      <c r="M394" s="197"/>
      <c r="N394" s="197"/>
      <c r="O394" s="197"/>
      <c r="P394" s="197"/>
      <c r="Q394" s="197"/>
      <c r="R394" s="197"/>
      <c r="S394" s="197"/>
      <c r="T394" s="197"/>
      <c r="U394" s="197"/>
      <c r="V394" s="197"/>
      <c r="W394" s="197"/>
      <c r="X394" s="197"/>
    </row>
    <row r="395" spans="1:24" x14ac:dyDescent="0.25">
      <c r="A395" s="197"/>
      <c r="B395" s="197"/>
      <c r="C395" s="197"/>
      <c r="D395" s="197"/>
      <c r="E395" s="197"/>
      <c r="F395" s="197"/>
      <c r="G395" s="197"/>
      <c r="H395" s="197"/>
      <c r="I395" s="197"/>
      <c r="J395" s="197"/>
      <c r="K395" s="197"/>
      <c r="L395" s="197"/>
      <c r="M395" s="197"/>
      <c r="N395" s="197"/>
      <c r="O395" s="197"/>
      <c r="P395" s="197"/>
      <c r="Q395" s="197"/>
      <c r="R395" s="197"/>
      <c r="S395" s="197"/>
      <c r="T395" s="197"/>
      <c r="U395" s="197"/>
      <c r="V395" s="197"/>
      <c r="W395" s="197"/>
      <c r="X395" s="197"/>
    </row>
    <row r="396" spans="1:24" x14ac:dyDescent="0.25">
      <c r="A396" s="197"/>
      <c r="B396" s="197"/>
      <c r="C396" s="197"/>
      <c r="D396" s="197"/>
      <c r="E396" s="197"/>
      <c r="F396" s="197"/>
      <c r="G396" s="197"/>
      <c r="H396" s="197"/>
      <c r="I396" s="197"/>
      <c r="J396" s="197"/>
      <c r="K396" s="197"/>
      <c r="L396" s="197"/>
      <c r="M396" s="197"/>
      <c r="N396" s="197"/>
      <c r="O396" s="197"/>
      <c r="P396" s="197"/>
      <c r="Q396" s="197"/>
      <c r="R396" s="197"/>
      <c r="S396" s="197"/>
      <c r="T396" s="197"/>
      <c r="U396" s="197"/>
      <c r="V396" s="197"/>
      <c r="W396" s="197"/>
      <c r="X396" s="197"/>
    </row>
    <row r="397" spans="1:24" x14ac:dyDescent="0.25">
      <c r="A397" s="197"/>
      <c r="B397" s="197"/>
      <c r="C397" s="197"/>
      <c r="D397" s="197"/>
      <c r="E397" s="197"/>
      <c r="F397" s="197"/>
      <c r="G397" s="197"/>
      <c r="H397" s="197"/>
      <c r="I397" s="197"/>
      <c r="J397" s="197"/>
      <c r="K397" s="197"/>
      <c r="L397" s="197"/>
      <c r="M397" s="197"/>
      <c r="N397" s="197"/>
      <c r="O397" s="197"/>
      <c r="P397" s="197"/>
      <c r="Q397" s="197"/>
      <c r="R397" s="197"/>
      <c r="S397" s="197"/>
      <c r="T397" s="197"/>
      <c r="U397" s="197"/>
      <c r="V397" s="197"/>
      <c r="W397" s="197"/>
      <c r="X397" s="197"/>
    </row>
    <row r="398" spans="1:24" x14ac:dyDescent="0.25">
      <c r="A398" s="197"/>
      <c r="B398" s="197"/>
      <c r="C398" s="197"/>
      <c r="D398" s="197"/>
      <c r="E398" s="197"/>
      <c r="F398" s="197"/>
      <c r="G398" s="197"/>
      <c r="H398" s="197"/>
      <c r="I398" s="197"/>
      <c r="J398" s="197"/>
      <c r="K398" s="197"/>
      <c r="L398" s="197"/>
      <c r="M398" s="197"/>
      <c r="N398" s="197"/>
      <c r="O398" s="197"/>
      <c r="P398" s="197"/>
      <c r="Q398" s="197"/>
      <c r="R398" s="197"/>
      <c r="S398" s="197"/>
      <c r="T398" s="197"/>
      <c r="U398" s="197"/>
      <c r="V398" s="197"/>
      <c r="W398" s="197"/>
      <c r="X398" s="197"/>
    </row>
    <row r="399" spans="1:24" x14ac:dyDescent="0.25">
      <c r="A399" s="197"/>
      <c r="B399" s="197"/>
      <c r="C399" s="197"/>
      <c r="D399" s="197"/>
      <c r="E399" s="197"/>
      <c r="F399" s="197"/>
      <c r="G399" s="197"/>
      <c r="H399" s="197"/>
      <c r="I399" s="197"/>
      <c r="J399" s="197"/>
      <c r="K399" s="197"/>
      <c r="L399" s="197"/>
      <c r="M399" s="197"/>
      <c r="N399" s="197"/>
      <c r="O399" s="197"/>
      <c r="P399" s="197"/>
      <c r="Q399" s="197"/>
      <c r="R399" s="197"/>
      <c r="S399" s="197"/>
      <c r="T399" s="197"/>
      <c r="U399" s="197"/>
      <c r="V399" s="197"/>
      <c r="W399" s="197"/>
      <c r="X399" s="197"/>
    </row>
    <row r="400" spans="1:24" x14ac:dyDescent="0.25">
      <c r="A400" s="197"/>
      <c r="B400" s="197"/>
      <c r="C400" s="197"/>
      <c r="D400" s="197"/>
      <c r="E400" s="197"/>
      <c r="F400" s="197"/>
      <c r="G400" s="197"/>
      <c r="H400" s="197"/>
      <c r="I400" s="197"/>
      <c r="J400" s="197"/>
      <c r="K400" s="197"/>
      <c r="L400" s="197"/>
      <c r="M400" s="197"/>
      <c r="N400" s="197"/>
      <c r="O400" s="197"/>
      <c r="P400" s="197"/>
      <c r="Q400" s="197"/>
      <c r="R400" s="197"/>
      <c r="S400" s="197"/>
      <c r="T400" s="197"/>
      <c r="U400" s="197"/>
      <c r="V400" s="197"/>
      <c r="W400" s="197"/>
      <c r="X400" s="197"/>
    </row>
    <row r="401" spans="1:24" x14ac:dyDescent="0.25">
      <c r="A401" s="197"/>
      <c r="B401" s="197"/>
      <c r="C401" s="197"/>
      <c r="D401" s="197"/>
      <c r="E401" s="197"/>
      <c r="F401" s="197"/>
      <c r="G401" s="197"/>
      <c r="H401" s="197"/>
      <c r="I401" s="197"/>
      <c r="J401" s="197"/>
      <c r="K401" s="197"/>
      <c r="L401" s="197"/>
      <c r="M401" s="197"/>
      <c r="N401" s="197"/>
      <c r="O401" s="197"/>
      <c r="P401" s="197"/>
      <c r="Q401" s="197"/>
      <c r="R401" s="197"/>
      <c r="S401" s="197"/>
      <c r="T401" s="197"/>
      <c r="U401" s="197"/>
      <c r="V401" s="197"/>
      <c r="W401" s="197"/>
      <c r="X401" s="197"/>
    </row>
    <row r="402" spans="1:24" x14ac:dyDescent="0.25">
      <c r="A402" s="197"/>
      <c r="B402" s="197"/>
      <c r="C402" s="197"/>
      <c r="D402" s="197"/>
      <c r="E402" s="197"/>
      <c r="F402" s="197"/>
      <c r="G402" s="197"/>
      <c r="H402" s="197"/>
      <c r="I402" s="197"/>
      <c r="J402" s="197"/>
      <c r="K402" s="197"/>
      <c r="L402" s="197"/>
      <c r="M402" s="197"/>
      <c r="N402" s="197"/>
      <c r="O402" s="197"/>
      <c r="P402" s="197"/>
      <c r="Q402" s="197"/>
      <c r="R402" s="197"/>
      <c r="S402" s="197"/>
      <c r="T402" s="197"/>
      <c r="U402" s="197"/>
      <c r="V402" s="197"/>
      <c r="W402" s="197"/>
      <c r="X402" s="197"/>
    </row>
    <row r="403" spans="1:24" x14ac:dyDescent="0.25">
      <c r="A403" s="197"/>
      <c r="B403" s="197"/>
      <c r="C403" s="197"/>
      <c r="D403" s="197"/>
      <c r="E403" s="197"/>
      <c r="F403" s="197"/>
      <c r="G403" s="197"/>
      <c r="H403" s="197"/>
      <c r="I403" s="197"/>
      <c r="J403" s="197"/>
      <c r="K403" s="197"/>
      <c r="L403" s="197"/>
      <c r="M403" s="197"/>
      <c r="N403" s="197"/>
      <c r="O403" s="197"/>
      <c r="P403" s="197"/>
      <c r="Q403" s="197"/>
      <c r="R403" s="197"/>
      <c r="S403" s="197"/>
      <c r="T403" s="197"/>
      <c r="U403" s="197"/>
      <c r="V403" s="197"/>
      <c r="W403" s="197"/>
      <c r="X403" s="197"/>
    </row>
    <row r="404" spans="1:24" x14ac:dyDescent="0.25">
      <c r="A404" s="197"/>
      <c r="B404" s="197"/>
      <c r="C404" s="197"/>
      <c r="D404" s="197"/>
      <c r="E404" s="197"/>
      <c r="F404" s="197"/>
      <c r="G404" s="197"/>
      <c r="H404" s="197"/>
      <c r="I404" s="197"/>
      <c r="J404" s="197"/>
      <c r="K404" s="197"/>
      <c r="L404" s="197"/>
      <c r="M404" s="197"/>
      <c r="N404" s="197"/>
      <c r="O404" s="197"/>
      <c r="P404" s="197"/>
      <c r="Q404" s="197"/>
      <c r="R404" s="197"/>
      <c r="S404" s="197"/>
      <c r="T404" s="197"/>
      <c r="U404" s="197"/>
      <c r="V404" s="197"/>
      <c r="W404" s="197"/>
      <c r="X404" s="197"/>
    </row>
    <row r="405" spans="1:24" x14ac:dyDescent="0.25">
      <c r="A405" s="197"/>
      <c r="B405" s="197"/>
      <c r="C405" s="197"/>
      <c r="D405" s="197"/>
      <c r="E405" s="197"/>
      <c r="F405" s="197"/>
      <c r="G405" s="197"/>
      <c r="H405" s="197"/>
      <c r="I405" s="197"/>
      <c r="J405" s="197"/>
      <c r="K405" s="197"/>
      <c r="L405" s="197"/>
      <c r="M405" s="197"/>
      <c r="N405" s="197"/>
      <c r="O405" s="197"/>
      <c r="P405" s="197"/>
      <c r="Q405" s="197"/>
      <c r="R405" s="197"/>
      <c r="S405" s="197"/>
      <c r="T405" s="197"/>
      <c r="U405" s="197"/>
      <c r="V405" s="197"/>
      <c r="W405" s="197"/>
      <c r="X405" s="197"/>
    </row>
    <row r="406" spans="1:24" x14ac:dyDescent="0.25">
      <c r="A406" s="197"/>
      <c r="B406" s="197"/>
      <c r="C406" s="197"/>
      <c r="D406" s="197"/>
      <c r="E406" s="197"/>
      <c r="F406" s="197"/>
      <c r="G406" s="197"/>
      <c r="H406" s="197"/>
      <c r="I406" s="197"/>
      <c r="J406" s="197"/>
      <c r="K406" s="197"/>
      <c r="L406" s="197"/>
      <c r="M406" s="197"/>
      <c r="N406" s="197"/>
      <c r="O406" s="197"/>
      <c r="P406" s="197"/>
      <c r="Q406" s="197"/>
      <c r="R406" s="197"/>
      <c r="S406" s="197"/>
      <c r="T406" s="197"/>
      <c r="U406" s="197"/>
      <c r="V406" s="197"/>
      <c r="W406" s="197"/>
      <c r="X406" s="197"/>
    </row>
    <row r="407" spans="1:24" x14ac:dyDescent="0.25">
      <c r="A407" s="197"/>
      <c r="B407" s="197"/>
      <c r="C407" s="197"/>
      <c r="D407" s="197"/>
      <c r="E407" s="197"/>
      <c r="F407" s="197"/>
      <c r="G407" s="197"/>
      <c r="H407" s="197"/>
      <c r="I407" s="197"/>
      <c r="J407" s="197"/>
      <c r="K407" s="197"/>
      <c r="L407" s="197"/>
      <c r="M407" s="197"/>
      <c r="N407" s="197"/>
      <c r="O407" s="197"/>
      <c r="P407" s="197"/>
      <c r="Q407" s="197"/>
      <c r="R407" s="197"/>
      <c r="S407" s="197"/>
      <c r="T407" s="197"/>
      <c r="U407" s="197"/>
      <c r="V407" s="197"/>
      <c r="W407" s="197"/>
      <c r="X407" s="197"/>
    </row>
    <row r="408" spans="1:24" x14ac:dyDescent="0.25">
      <c r="A408" s="197"/>
      <c r="B408" s="197"/>
      <c r="C408" s="197"/>
      <c r="D408" s="197"/>
      <c r="E408" s="197"/>
      <c r="F408" s="197"/>
      <c r="G408" s="197"/>
      <c r="H408" s="197"/>
      <c r="I408" s="197"/>
      <c r="J408" s="197"/>
      <c r="K408" s="197"/>
      <c r="L408" s="197"/>
      <c r="M408" s="197"/>
      <c r="N408" s="197"/>
      <c r="O408" s="197"/>
      <c r="P408" s="197"/>
      <c r="Q408" s="197"/>
      <c r="R408" s="197"/>
      <c r="S408" s="197"/>
      <c r="T408" s="197"/>
      <c r="U408" s="197"/>
      <c r="V408" s="197"/>
      <c r="W408" s="197"/>
      <c r="X408" s="197"/>
    </row>
    <row r="409" spans="1:24" x14ac:dyDescent="0.25">
      <c r="A409" s="197"/>
      <c r="B409" s="197"/>
      <c r="C409" s="197"/>
      <c r="D409" s="197"/>
      <c r="E409" s="197"/>
      <c r="F409" s="197"/>
      <c r="G409" s="197"/>
      <c r="H409" s="197"/>
      <c r="I409" s="197"/>
      <c r="J409" s="197"/>
      <c r="K409" s="197"/>
      <c r="L409" s="197"/>
      <c r="M409" s="197"/>
      <c r="N409" s="197"/>
      <c r="O409" s="197"/>
      <c r="P409" s="197"/>
      <c r="Q409" s="197"/>
      <c r="R409" s="197"/>
      <c r="S409" s="197"/>
      <c r="T409" s="197"/>
      <c r="U409" s="197"/>
      <c r="V409" s="197"/>
      <c r="W409" s="197"/>
      <c r="X409" s="197"/>
    </row>
    <row r="410" spans="1:24" x14ac:dyDescent="0.25">
      <c r="A410" s="197"/>
      <c r="B410" s="197"/>
      <c r="C410" s="197"/>
      <c r="D410" s="197"/>
      <c r="E410" s="197"/>
      <c r="F410" s="197"/>
      <c r="G410" s="197"/>
      <c r="H410" s="197"/>
      <c r="I410" s="197"/>
      <c r="J410" s="197"/>
      <c r="K410" s="197"/>
      <c r="L410" s="197"/>
      <c r="M410" s="197"/>
      <c r="N410" s="197"/>
      <c r="O410" s="197"/>
      <c r="P410" s="197"/>
      <c r="Q410" s="197"/>
      <c r="R410" s="197"/>
      <c r="S410" s="197"/>
      <c r="T410" s="197"/>
      <c r="U410" s="197"/>
      <c r="V410" s="197"/>
      <c r="W410" s="197"/>
      <c r="X410" s="197"/>
    </row>
    <row r="411" spans="1:24" x14ac:dyDescent="0.25">
      <c r="A411" s="197"/>
      <c r="B411" s="197"/>
      <c r="C411" s="197"/>
      <c r="D411" s="197"/>
      <c r="E411" s="197"/>
      <c r="F411" s="197"/>
      <c r="G411" s="197"/>
      <c r="H411" s="197"/>
      <c r="I411" s="197"/>
      <c r="J411" s="197"/>
      <c r="K411" s="197"/>
      <c r="L411" s="197"/>
      <c r="M411" s="197"/>
      <c r="N411" s="197"/>
      <c r="O411" s="197"/>
      <c r="P411" s="197"/>
      <c r="Q411" s="197"/>
      <c r="R411" s="197"/>
      <c r="S411" s="197"/>
      <c r="T411" s="197"/>
      <c r="U411" s="197"/>
      <c r="V411" s="197"/>
      <c r="W411" s="197"/>
      <c r="X411" s="197"/>
    </row>
    <row r="412" spans="1:24" x14ac:dyDescent="0.25">
      <c r="A412" s="197"/>
      <c r="B412" s="197"/>
      <c r="C412" s="197"/>
      <c r="D412" s="197"/>
      <c r="E412" s="197"/>
      <c r="F412" s="197"/>
      <c r="G412" s="197"/>
      <c r="H412" s="197"/>
      <c r="I412" s="197"/>
      <c r="J412" s="197"/>
      <c r="K412" s="197"/>
      <c r="L412" s="197"/>
      <c r="M412" s="197"/>
      <c r="N412" s="197"/>
      <c r="O412" s="197"/>
      <c r="P412" s="197"/>
      <c r="Q412" s="197"/>
      <c r="R412" s="197"/>
      <c r="S412" s="197"/>
      <c r="T412" s="197"/>
      <c r="U412" s="197"/>
      <c r="V412" s="197"/>
      <c r="W412" s="197"/>
      <c r="X412" s="197"/>
    </row>
    <row r="413" spans="1:24" x14ac:dyDescent="0.25">
      <c r="A413" s="197"/>
      <c r="B413" s="197"/>
      <c r="C413" s="197"/>
      <c r="D413" s="197"/>
      <c r="E413" s="197"/>
      <c r="F413" s="197"/>
      <c r="G413" s="197"/>
      <c r="H413" s="197"/>
      <c r="I413" s="197"/>
      <c r="J413" s="197"/>
      <c r="K413" s="197"/>
      <c r="L413" s="197"/>
      <c r="M413" s="197"/>
      <c r="N413" s="197"/>
      <c r="O413" s="197"/>
      <c r="P413" s="197"/>
      <c r="Q413" s="197"/>
      <c r="R413" s="197"/>
      <c r="S413" s="197"/>
      <c r="T413" s="197"/>
      <c r="U413" s="197"/>
      <c r="V413" s="197"/>
      <c r="W413" s="197"/>
      <c r="X413" s="197"/>
    </row>
    <row r="414" spans="1:24" x14ac:dyDescent="0.25">
      <c r="A414" s="197"/>
      <c r="B414" s="197"/>
      <c r="C414" s="197"/>
      <c r="D414" s="197"/>
      <c r="E414" s="197"/>
      <c r="F414" s="197"/>
      <c r="G414" s="197"/>
      <c r="H414" s="197"/>
      <c r="I414" s="197"/>
      <c r="J414" s="197"/>
      <c r="K414" s="197"/>
      <c r="L414" s="197"/>
      <c r="M414" s="197"/>
      <c r="N414" s="197"/>
      <c r="O414" s="197"/>
      <c r="P414" s="197"/>
      <c r="Q414" s="197"/>
      <c r="R414" s="197"/>
      <c r="S414" s="197"/>
      <c r="T414" s="197"/>
      <c r="U414" s="197"/>
      <c r="V414" s="197"/>
      <c r="W414" s="197"/>
      <c r="X414" s="197"/>
    </row>
    <row r="415" spans="1:24" x14ac:dyDescent="0.25">
      <c r="A415" s="197"/>
      <c r="B415" s="197"/>
      <c r="C415" s="197"/>
      <c r="D415" s="197"/>
      <c r="E415" s="197"/>
      <c r="F415" s="197"/>
      <c r="G415" s="197"/>
      <c r="H415" s="197"/>
      <c r="I415" s="197"/>
      <c r="J415" s="197"/>
      <c r="K415" s="197"/>
      <c r="L415" s="197"/>
      <c r="M415" s="197"/>
      <c r="N415" s="197"/>
      <c r="O415" s="197"/>
      <c r="P415" s="197"/>
      <c r="Q415" s="197"/>
      <c r="R415" s="197"/>
      <c r="S415" s="197"/>
      <c r="T415" s="197"/>
      <c r="U415" s="197"/>
      <c r="V415" s="197"/>
      <c r="W415" s="197"/>
      <c r="X415" s="197"/>
    </row>
    <row r="416" spans="1:24" x14ac:dyDescent="0.25">
      <c r="A416" s="197"/>
      <c r="B416" s="197"/>
      <c r="C416" s="197"/>
      <c r="D416" s="197"/>
      <c r="E416" s="197"/>
      <c r="F416" s="197"/>
      <c r="G416" s="197"/>
      <c r="H416" s="197"/>
      <c r="I416" s="197"/>
      <c r="J416" s="197"/>
      <c r="K416" s="197"/>
      <c r="L416" s="197"/>
      <c r="M416" s="197"/>
      <c r="N416" s="197"/>
      <c r="O416" s="197"/>
      <c r="P416" s="197"/>
      <c r="Q416" s="197"/>
      <c r="R416" s="197"/>
      <c r="S416" s="197"/>
      <c r="T416" s="197"/>
      <c r="U416" s="197"/>
      <c r="V416" s="197"/>
      <c r="W416" s="197"/>
      <c r="X416" s="197"/>
    </row>
    <row r="417" spans="1:24" x14ac:dyDescent="0.25">
      <c r="A417" s="197"/>
      <c r="B417" s="197"/>
      <c r="C417" s="197"/>
      <c r="D417" s="197"/>
      <c r="E417" s="197"/>
      <c r="F417" s="197"/>
      <c r="G417" s="197"/>
      <c r="H417" s="197"/>
      <c r="I417" s="197"/>
      <c r="J417" s="197"/>
      <c r="K417" s="197"/>
      <c r="L417" s="197"/>
      <c r="M417" s="197"/>
      <c r="N417" s="197"/>
      <c r="O417" s="197"/>
      <c r="P417" s="197"/>
      <c r="Q417" s="197"/>
      <c r="R417" s="197"/>
      <c r="S417" s="197"/>
      <c r="T417" s="197"/>
      <c r="U417" s="197"/>
      <c r="V417" s="197"/>
      <c r="W417" s="197"/>
      <c r="X417" s="197"/>
    </row>
    <row r="418" spans="1:24" x14ac:dyDescent="0.25">
      <c r="A418" s="197"/>
      <c r="B418" s="197"/>
      <c r="C418" s="197"/>
      <c r="D418" s="197"/>
      <c r="E418" s="197"/>
      <c r="F418" s="197"/>
      <c r="G418" s="197"/>
      <c r="H418" s="197"/>
      <c r="I418" s="197"/>
      <c r="J418" s="197"/>
      <c r="K418" s="197"/>
      <c r="L418" s="197"/>
      <c r="M418" s="197"/>
      <c r="N418" s="197"/>
      <c r="O418" s="197"/>
      <c r="P418" s="197"/>
      <c r="Q418" s="197"/>
      <c r="R418" s="197"/>
      <c r="S418" s="197"/>
      <c r="T418" s="197"/>
      <c r="U418" s="197"/>
      <c r="V418" s="197"/>
      <c r="W418" s="197"/>
      <c r="X418" s="197"/>
    </row>
    <row r="419" spans="1:24" x14ac:dyDescent="0.25">
      <c r="A419" s="197"/>
      <c r="B419" s="197"/>
      <c r="C419" s="197"/>
      <c r="D419" s="197"/>
      <c r="E419" s="197"/>
      <c r="F419" s="197"/>
      <c r="G419" s="197"/>
      <c r="H419" s="197"/>
      <c r="I419" s="197"/>
      <c r="J419" s="197"/>
      <c r="K419" s="197"/>
      <c r="L419" s="197"/>
      <c r="M419" s="197"/>
      <c r="N419" s="197"/>
      <c r="O419" s="197"/>
      <c r="P419" s="197"/>
      <c r="Q419" s="197"/>
      <c r="R419" s="197"/>
      <c r="S419" s="197"/>
      <c r="T419" s="197"/>
      <c r="U419" s="197"/>
      <c r="V419" s="197"/>
      <c r="W419" s="197"/>
      <c r="X419" s="197"/>
    </row>
    <row r="420" spans="1:24" x14ac:dyDescent="0.25">
      <c r="A420" s="197"/>
      <c r="B420" s="197"/>
      <c r="C420" s="197"/>
      <c r="D420" s="197"/>
      <c r="E420" s="197"/>
      <c r="F420" s="197"/>
      <c r="G420" s="197"/>
      <c r="H420" s="197"/>
      <c r="I420" s="197"/>
      <c r="J420" s="197"/>
      <c r="K420" s="197"/>
      <c r="L420" s="197"/>
      <c r="M420" s="197"/>
      <c r="N420" s="197"/>
      <c r="O420" s="197"/>
      <c r="P420" s="197"/>
      <c r="Q420" s="197"/>
      <c r="R420" s="197"/>
      <c r="S420" s="197"/>
      <c r="T420" s="197"/>
      <c r="U420" s="197"/>
      <c r="V420" s="197"/>
      <c r="W420" s="197"/>
      <c r="X420" s="197"/>
    </row>
    <row r="421" spans="1:24" x14ac:dyDescent="0.25">
      <c r="A421" s="197"/>
      <c r="B421" s="197"/>
      <c r="C421" s="197"/>
      <c r="D421" s="197"/>
      <c r="E421" s="197"/>
      <c r="F421" s="197"/>
      <c r="G421" s="197"/>
      <c r="H421" s="197"/>
      <c r="I421" s="197"/>
      <c r="J421" s="197"/>
      <c r="K421" s="197"/>
      <c r="L421" s="197"/>
      <c r="M421" s="197"/>
      <c r="N421" s="197"/>
      <c r="O421" s="197"/>
      <c r="P421" s="197"/>
      <c r="Q421" s="197"/>
      <c r="R421" s="197"/>
      <c r="S421" s="197"/>
      <c r="T421" s="197"/>
      <c r="U421" s="197"/>
      <c r="V421" s="197"/>
      <c r="W421" s="197"/>
      <c r="X421" s="197"/>
    </row>
    <row r="422" spans="1:24" x14ac:dyDescent="0.25">
      <c r="A422" s="197"/>
      <c r="B422" s="197"/>
      <c r="C422" s="197"/>
      <c r="D422" s="197"/>
      <c r="E422" s="197"/>
      <c r="F422" s="197"/>
      <c r="G422" s="197"/>
      <c r="H422" s="197"/>
      <c r="I422" s="197"/>
      <c r="J422" s="197"/>
      <c r="K422" s="197"/>
      <c r="L422" s="197"/>
      <c r="M422" s="197"/>
      <c r="N422" s="197"/>
      <c r="O422" s="197"/>
      <c r="P422" s="197"/>
      <c r="Q422" s="197"/>
      <c r="R422" s="197"/>
      <c r="S422" s="197"/>
      <c r="T422" s="197"/>
      <c r="U422" s="197"/>
      <c r="V422" s="197"/>
      <c r="W422" s="197"/>
      <c r="X422" s="197"/>
    </row>
    <row r="423" spans="1:24" x14ac:dyDescent="0.25">
      <c r="A423" s="197"/>
      <c r="B423" s="197"/>
      <c r="C423" s="197"/>
      <c r="D423" s="197"/>
      <c r="E423" s="197"/>
      <c r="F423" s="197"/>
      <c r="G423" s="197"/>
      <c r="H423" s="197"/>
      <c r="I423" s="197"/>
      <c r="J423" s="197"/>
      <c r="K423" s="197"/>
      <c r="L423" s="197"/>
      <c r="M423" s="197"/>
      <c r="N423" s="197"/>
      <c r="O423" s="197"/>
      <c r="P423" s="197"/>
      <c r="Q423" s="197"/>
      <c r="R423" s="197"/>
      <c r="S423" s="197"/>
      <c r="T423" s="197"/>
      <c r="U423" s="197"/>
      <c r="V423" s="197"/>
      <c r="W423" s="197"/>
      <c r="X423" s="197"/>
    </row>
    <row r="424" spans="1:24" x14ac:dyDescent="0.25">
      <c r="A424" s="197"/>
      <c r="B424" s="197"/>
      <c r="C424" s="197"/>
      <c r="D424" s="197"/>
      <c r="E424" s="197"/>
      <c r="F424" s="197"/>
      <c r="G424" s="197"/>
      <c r="H424" s="197"/>
      <c r="I424" s="197"/>
      <c r="J424" s="197"/>
      <c r="K424" s="197"/>
      <c r="L424" s="197"/>
      <c r="M424" s="197"/>
      <c r="N424" s="197"/>
      <c r="O424" s="197"/>
      <c r="P424" s="197"/>
      <c r="Q424" s="197"/>
      <c r="R424" s="197"/>
      <c r="S424" s="197"/>
      <c r="T424" s="197"/>
      <c r="U424" s="197"/>
      <c r="V424" s="197"/>
      <c r="W424" s="197"/>
      <c r="X424" s="197"/>
    </row>
    <row r="425" spans="1:24" x14ac:dyDescent="0.25">
      <c r="A425" s="197"/>
      <c r="B425" s="197"/>
      <c r="C425" s="197"/>
      <c r="D425" s="197"/>
      <c r="E425" s="197"/>
      <c r="F425" s="197"/>
      <c r="G425" s="197"/>
      <c r="H425" s="197"/>
      <c r="I425" s="197"/>
      <c r="J425" s="197"/>
      <c r="K425" s="197"/>
      <c r="L425" s="197"/>
      <c r="M425" s="197"/>
      <c r="N425" s="197"/>
      <c r="O425" s="197"/>
      <c r="P425" s="197"/>
      <c r="Q425" s="197"/>
      <c r="R425" s="197"/>
      <c r="S425" s="197"/>
      <c r="T425" s="197"/>
      <c r="U425" s="197"/>
      <c r="V425" s="197"/>
      <c r="W425" s="197"/>
      <c r="X425" s="197"/>
    </row>
    <row r="426" spans="1:24" x14ac:dyDescent="0.25">
      <c r="A426" s="197"/>
      <c r="B426" s="197"/>
      <c r="C426" s="197"/>
      <c r="D426" s="197"/>
      <c r="E426" s="197"/>
      <c r="F426" s="197"/>
      <c r="G426" s="197"/>
      <c r="H426" s="197"/>
      <c r="I426" s="197"/>
      <c r="J426" s="197"/>
      <c r="K426" s="197"/>
      <c r="L426" s="197"/>
      <c r="M426" s="197"/>
      <c r="N426" s="197"/>
      <c r="O426" s="197"/>
      <c r="P426" s="197"/>
      <c r="Q426" s="197"/>
      <c r="R426" s="197"/>
      <c r="S426" s="197"/>
      <c r="T426" s="197"/>
      <c r="U426" s="197"/>
      <c r="V426" s="197"/>
      <c r="W426" s="197"/>
      <c r="X426" s="197"/>
    </row>
    <row r="427" spans="1:24" x14ac:dyDescent="0.25">
      <c r="A427" s="197"/>
      <c r="B427" s="197"/>
      <c r="C427" s="197"/>
      <c r="D427" s="197"/>
      <c r="E427" s="197"/>
      <c r="F427" s="197"/>
      <c r="G427" s="197"/>
      <c r="H427" s="197"/>
      <c r="I427" s="197"/>
      <c r="J427" s="197"/>
      <c r="K427" s="197"/>
      <c r="L427" s="197"/>
      <c r="M427" s="197"/>
      <c r="N427" s="197"/>
      <c r="O427" s="197"/>
      <c r="P427" s="197"/>
      <c r="Q427" s="197"/>
      <c r="R427" s="197"/>
      <c r="S427" s="197"/>
      <c r="T427" s="197"/>
      <c r="U427" s="197"/>
      <c r="V427" s="197"/>
      <c r="W427" s="197"/>
      <c r="X427" s="197"/>
    </row>
    <row r="428" spans="1:24" x14ac:dyDescent="0.25">
      <c r="A428" s="197"/>
      <c r="B428" s="197"/>
      <c r="C428" s="197"/>
      <c r="D428" s="197"/>
      <c r="E428" s="197"/>
      <c r="F428" s="197"/>
      <c r="G428" s="197"/>
      <c r="H428" s="197"/>
      <c r="I428" s="197"/>
      <c r="J428" s="197"/>
      <c r="K428" s="197"/>
      <c r="L428" s="197"/>
      <c r="M428" s="197"/>
      <c r="N428" s="197"/>
      <c r="O428" s="197"/>
      <c r="P428" s="197"/>
      <c r="Q428" s="197"/>
      <c r="R428" s="197"/>
      <c r="S428" s="197"/>
      <c r="T428" s="197"/>
      <c r="U428" s="197"/>
      <c r="V428" s="197"/>
      <c r="W428" s="197"/>
      <c r="X428" s="197"/>
    </row>
    <row r="429" spans="1:24" x14ac:dyDescent="0.25">
      <c r="A429" s="197"/>
      <c r="B429" s="197"/>
      <c r="C429" s="197"/>
      <c r="D429" s="197"/>
      <c r="E429" s="197"/>
      <c r="F429" s="197"/>
      <c r="G429" s="197"/>
      <c r="H429" s="197"/>
      <c r="I429" s="197"/>
      <c r="J429" s="197"/>
      <c r="K429" s="197"/>
      <c r="L429" s="197"/>
      <c r="M429" s="197"/>
      <c r="N429" s="197"/>
      <c r="O429" s="197"/>
      <c r="P429" s="197"/>
      <c r="Q429" s="197"/>
      <c r="R429" s="197"/>
      <c r="S429" s="197"/>
      <c r="T429" s="197"/>
      <c r="U429" s="197"/>
      <c r="V429" s="197"/>
      <c r="W429" s="197"/>
      <c r="X429" s="197"/>
    </row>
    <row r="430" spans="1:24" x14ac:dyDescent="0.25">
      <c r="A430" s="197"/>
      <c r="B430" s="197"/>
      <c r="C430" s="197"/>
      <c r="D430" s="197"/>
      <c r="E430" s="197"/>
      <c r="F430" s="197"/>
      <c r="G430" s="197"/>
      <c r="H430" s="197"/>
      <c r="I430" s="197"/>
      <c r="J430" s="197"/>
      <c r="K430" s="197"/>
      <c r="L430" s="197"/>
      <c r="M430" s="197"/>
      <c r="N430" s="197"/>
      <c r="O430" s="197"/>
      <c r="P430" s="197"/>
      <c r="Q430" s="197"/>
      <c r="R430" s="197"/>
      <c r="S430" s="197"/>
      <c r="T430" s="197"/>
      <c r="U430" s="197"/>
      <c r="V430" s="197"/>
      <c r="W430" s="197"/>
      <c r="X430" s="197"/>
    </row>
    <row r="431" spans="1:24" x14ac:dyDescent="0.25">
      <c r="A431" s="197"/>
      <c r="B431" s="197"/>
      <c r="C431" s="197"/>
      <c r="D431" s="197"/>
      <c r="E431" s="197"/>
      <c r="F431" s="197"/>
      <c r="G431" s="197"/>
      <c r="H431" s="197"/>
      <c r="I431" s="197"/>
      <c r="J431" s="197"/>
      <c r="K431" s="197"/>
      <c r="L431" s="197"/>
      <c r="M431" s="197"/>
      <c r="N431" s="197"/>
      <c r="O431" s="197"/>
      <c r="P431" s="197"/>
      <c r="Q431" s="197"/>
      <c r="R431" s="197"/>
      <c r="S431" s="197"/>
      <c r="T431" s="197"/>
      <c r="U431" s="197"/>
      <c r="V431" s="197"/>
      <c r="W431" s="197"/>
      <c r="X431" s="197"/>
    </row>
    <row r="432" spans="1:24" x14ac:dyDescent="0.25">
      <c r="A432" s="197"/>
      <c r="B432" s="197"/>
      <c r="C432" s="197"/>
      <c r="D432" s="197"/>
      <c r="E432" s="197"/>
      <c r="F432" s="197"/>
      <c r="G432" s="197"/>
      <c r="H432" s="197"/>
      <c r="I432" s="197"/>
      <c r="J432" s="197"/>
      <c r="K432" s="197"/>
      <c r="L432" s="197"/>
      <c r="M432" s="197"/>
      <c r="N432" s="197"/>
      <c r="O432" s="197"/>
      <c r="P432" s="197"/>
      <c r="Q432" s="197"/>
      <c r="R432" s="197"/>
      <c r="S432" s="197"/>
      <c r="T432" s="197"/>
      <c r="U432" s="197"/>
      <c r="V432" s="197"/>
      <c r="W432" s="197"/>
      <c r="X432" s="197"/>
    </row>
    <row r="433" spans="1:24" x14ac:dyDescent="0.25">
      <c r="A433" s="197"/>
      <c r="B433" s="197"/>
      <c r="C433" s="197"/>
      <c r="D433" s="197"/>
      <c r="E433" s="197"/>
      <c r="F433" s="197"/>
      <c r="G433" s="197"/>
      <c r="H433" s="197"/>
      <c r="I433" s="197"/>
      <c r="J433" s="197"/>
      <c r="K433" s="197"/>
      <c r="L433" s="197"/>
      <c r="M433" s="197"/>
      <c r="N433" s="197"/>
      <c r="O433" s="197"/>
      <c r="P433" s="197"/>
      <c r="Q433" s="197"/>
      <c r="R433" s="197"/>
      <c r="S433" s="197"/>
      <c r="T433" s="197"/>
      <c r="U433" s="197"/>
      <c r="V433" s="197"/>
      <c r="W433" s="197"/>
      <c r="X433" s="197"/>
    </row>
    <row r="434" spans="1:24" x14ac:dyDescent="0.25">
      <c r="A434" s="197"/>
      <c r="B434" s="197"/>
      <c r="C434" s="197"/>
      <c r="D434" s="197"/>
      <c r="E434" s="197"/>
      <c r="F434" s="197"/>
      <c r="G434" s="197"/>
      <c r="H434" s="197"/>
      <c r="I434" s="197"/>
      <c r="J434" s="197"/>
      <c r="K434" s="197"/>
      <c r="L434" s="197"/>
      <c r="M434" s="197"/>
      <c r="N434" s="197"/>
      <c r="O434" s="197"/>
      <c r="P434" s="197"/>
      <c r="Q434" s="197"/>
      <c r="R434" s="197"/>
      <c r="S434" s="197"/>
      <c r="T434" s="197"/>
      <c r="U434" s="197"/>
      <c r="V434" s="197"/>
      <c r="W434" s="197"/>
      <c r="X434" s="197"/>
    </row>
    <row r="435" spans="1:24" x14ac:dyDescent="0.25">
      <c r="A435" s="197"/>
      <c r="B435" s="197"/>
      <c r="C435" s="197"/>
      <c r="D435" s="197"/>
      <c r="E435" s="197"/>
      <c r="F435" s="197"/>
      <c r="G435" s="197"/>
      <c r="H435" s="197"/>
      <c r="I435" s="197"/>
      <c r="J435" s="197"/>
      <c r="K435" s="197"/>
      <c r="L435" s="197"/>
      <c r="M435" s="197"/>
      <c r="N435" s="197"/>
      <c r="O435" s="197"/>
      <c r="P435" s="197"/>
      <c r="Q435" s="197"/>
      <c r="R435" s="197"/>
      <c r="S435" s="197"/>
      <c r="T435" s="197"/>
      <c r="U435" s="197"/>
      <c r="V435" s="197"/>
      <c r="W435" s="197"/>
      <c r="X435" s="197"/>
    </row>
    <row r="436" spans="1:24" x14ac:dyDescent="0.25">
      <c r="A436" s="197"/>
      <c r="B436" s="197"/>
      <c r="C436" s="197"/>
      <c r="D436" s="197"/>
      <c r="E436" s="197"/>
      <c r="F436" s="197"/>
      <c r="G436" s="197"/>
      <c r="H436" s="197"/>
      <c r="I436" s="197"/>
      <c r="J436" s="197"/>
      <c r="K436" s="197"/>
      <c r="L436" s="197"/>
      <c r="M436" s="197"/>
      <c r="N436" s="197"/>
      <c r="O436" s="197"/>
      <c r="P436" s="197"/>
      <c r="Q436" s="197"/>
      <c r="R436" s="197"/>
      <c r="S436" s="197"/>
      <c r="T436" s="197"/>
      <c r="U436" s="197"/>
      <c r="V436" s="197"/>
      <c r="W436" s="197"/>
      <c r="X436" s="197"/>
    </row>
    <row r="437" spans="1:24" x14ac:dyDescent="0.25">
      <c r="A437" s="197"/>
      <c r="B437" s="197"/>
      <c r="C437" s="197"/>
      <c r="D437" s="197"/>
      <c r="E437" s="197"/>
      <c r="F437" s="197"/>
      <c r="G437" s="197"/>
      <c r="H437" s="197"/>
      <c r="I437" s="197"/>
      <c r="J437" s="197"/>
      <c r="K437" s="197"/>
      <c r="L437" s="197"/>
      <c r="M437" s="197"/>
      <c r="N437" s="197"/>
      <c r="O437" s="197"/>
      <c r="P437" s="197"/>
      <c r="Q437" s="197"/>
      <c r="R437" s="197"/>
      <c r="S437" s="197"/>
      <c r="T437" s="197"/>
      <c r="U437" s="197"/>
      <c r="V437" s="197"/>
      <c r="W437" s="197"/>
      <c r="X437" s="197"/>
    </row>
    <row r="438" spans="1:24" x14ac:dyDescent="0.25">
      <c r="A438" s="197"/>
      <c r="B438" s="197"/>
      <c r="C438" s="197"/>
      <c r="D438" s="197"/>
      <c r="E438" s="197"/>
      <c r="F438" s="197"/>
      <c r="G438" s="197"/>
      <c r="H438" s="197"/>
      <c r="I438" s="197"/>
      <c r="J438" s="197"/>
      <c r="K438" s="197"/>
      <c r="L438" s="197"/>
      <c r="M438" s="197"/>
      <c r="N438" s="197"/>
      <c r="O438" s="197"/>
      <c r="P438" s="197"/>
      <c r="Q438" s="197"/>
      <c r="R438" s="197"/>
      <c r="S438" s="197"/>
      <c r="T438" s="197"/>
      <c r="U438" s="197"/>
      <c r="V438" s="197"/>
      <c r="W438" s="197"/>
      <c r="X438" s="197"/>
    </row>
    <row r="439" spans="1:24" x14ac:dyDescent="0.25">
      <c r="A439" s="197"/>
      <c r="B439" s="197"/>
      <c r="C439" s="197"/>
      <c r="D439" s="197"/>
      <c r="E439" s="197"/>
      <c r="F439" s="197"/>
      <c r="G439" s="197"/>
      <c r="H439" s="197"/>
      <c r="I439" s="197"/>
      <c r="J439" s="197"/>
      <c r="K439" s="197"/>
      <c r="L439" s="197"/>
      <c r="M439" s="197"/>
      <c r="N439" s="197"/>
      <c r="O439" s="197"/>
      <c r="P439" s="197"/>
      <c r="Q439" s="197"/>
      <c r="R439" s="197"/>
      <c r="S439" s="197"/>
      <c r="T439" s="197"/>
      <c r="U439" s="197"/>
      <c r="V439" s="197"/>
      <c r="W439" s="197"/>
      <c r="X439" s="197"/>
    </row>
    <row r="440" spans="1:24" x14ac:dyDescent="0.25">
      <c r="A440" s="197"/>
      <c r="B440" s="197"/>
      <c r="C440" s="197"/>
      <c r="D440" s="197"/>
      <c r="E440" s="197"/>
      <c r="F440" s="197"/>
      <c r="G440" s="197"/>
      <c r="H440" s="197"/>
      <c r="I440" s="197"/>
      <c r="J440" s="197"/>
      <c r="K440" s="197"/>
      <c r="L440" s="197"/>
      <c r="M440" s="197"/>
      <c r="N440" s="197"/>
      <c r="O440" s="197"/>
      <c r="P440" s="197"/>
      <c r="Q440" s="197"/>
      <c r="R440" s="197"/>
      <c r="S440" s="197"/>
      <c r="T440" s="197"/>
      <c r="U440" s="197"/>
      <c r="V440" s="197"/>
      <c r="W440" s="197"/>
      <c r="X440" s="197"/>
    </row>
    <row r="441" spans="1:24" x14ac:dyDescent="0.25">
      <c r="A441" s="197"/>
      <c r="B441" s="197"/>
      <c r="C441" s="197"/>
      <c r="D441" s="197"/>
      <c r="E441" s="197"/>
      <c r="F441" s="197"/>
      <c r="G441" s="197"/>
      <c r="H441" s="197"/>
      <c r="I441" s="197"/>
      <c r="J441" s="197"/>
      <c r="K441" s="197"/>
      <c r="L441" s="197"/>
      <c r="M441" s="197"/>
      <c r="N441" s="197"/>
      <c r="O441" s="197"/>
      <c r="P441" s="197"/>
      <c r="Q441" s="197"/>
      <c r="R441" s="197"/>
      <c r="S441" s="197"/>
      <c r="T441" s="197"/>
      <c r="U441" s="197"/>
      <c r="V441" s="197"/>
      <c r="W441" s="197"/>
      <c r="X441" s="197"/>
    </row>
    <row r="442" spans="1:24" x14ac:dyDescent="0.25">
      <c r="A442" s="197"/>
      <c r="B442" s="197"/>
      <c r="C442" s="197"/>
      <c r="D442" s="197"/>
      <c r="E442" s="197"/>
      <c r="F442" s="197"/>
      <c r="G442" s="197"/>
      <c r="H442" s="197"/>
      <c r="I442" s="197"/>
      <c r="J442" s="197"/>
      <c r="K442" s="197"/>
      <c r="L442" s="197"/>
      <c r="M442" s="197"/>
      <c r="N442" s="197"/>
      <c r="O442" s="197"/>
      <c r="P442" s="197"/>
      <c r="Q442" s="197"/>
      <c r="R442" s="197"/>
      <c r="S442" s="197"/>
      <c r="T442" s="197"/>
      <c r="U442" s="197"/>
      <c r="V442" s="197"/>
      <c r="W442" s="197"/>
      <c r="X442" s="197"/>
    </row>
    <row r="443" spans="1:24" x14ac:dyDescent="0.25">
      <c r="A443" s="197"/>
      <c r="B443" s="197"/>
      <c r="C443" s="197"/>
      <c r="D443" s="197"/>
      <c r="E443" s="197"/>
      <c r="F443" s="197"/>
      <c r="G443" s="197"/>
      <c r="H443" s="197"/>
      <c r="I443" s="197"/>
      <c r="J443" s="197"/>
      <c r="K443" s="197"/>
      <c r="L443" s="197"/>
      <c r="M443" s="197"/>
      <c r="N443" s="197"/>
      <c r="O443" s="197"/>
      <c r="P443" s="197"/>
      <c r="Q443" s="197"/>
      <c r="R443" s="197"/>
      <c r="S443" s="197"/>
      <c r="T443" s="197"/>
      <c r="U443" s="197"/>
      <c r="V443" s="197"/>
      <c r="W443" s="197"/>
      <c r="X443" s="197"/>
    </row>
    <row r="444" spans="1:24" x14ac:dyDescent="0.25">
      <c r="A444" s="197"/>
      <c r="B444" s="197"/>
      <c r="C444" s="197"/>
      <c r="D444" s="197"/>
      <c r="E444" s="197"/>
      <c r="F444" s="197"/>
      <c r="G444" s="197"/>
      <c r="H444" s="197"/>
      <c r="I444" s="197"/>
      <c r="J444" s="197"/>
      <c r="K444" s="197"/>
      <c r="L444" s="197"/>
      <c r="M444" s="197"/>
      <c r="N444" s="197"/>
      <c r="O444" s="197"/>
      <c r="P444" s="197"/>
      <c r="Q444" s="197"/>
      <c r="R444" s="197"/>
      <c r="S444" s="197"/>
      <c r="T444" s="197"/>
      <c r="U444" s="197"/>
      <c r="V444" s="197"/>
      <c r="W444" s="197"/>
      <c r="X444" s="197"/>
    </row>
    <row r="445" spans="1:24" x14ac:dyDescent="0.25">
      <c r="A445" s="197"/>
      <c r="B445" s="197"/>
      <c r="C445" s="197"/>
      <c r="D445" s="197"/>
      <c r="E445" s="197"/>
      <c r="F445" s="197"/>
      <c r="G445" s="197"/>
      <c r="H445" s="197"/>
      <c r="I445" s="197"/>
      <c r="J445" s="197"/>
      <c r="K445" s="197"/>
      <c r="L445" s="197"/>
      <c r="M445" s="197"/>
      <c r="N445" s="197"/>
      <c r="O445" s="197"/>
      <c r="P445" s="197"/>
      <c r="Q445" s="197"/>
      <c r="R445" s="197"/>
      <c r="S445" s="197"/>
      <c r="T445" s="197"/>
      <c r="U445" s="197"/>
      <c r="V445" s="197"/>
      <c r="W445" s="197"/>
      <c r="X445" s="197"/>
    </row>
    <row r="446" spans="1:24" x14ac:dyDescent="0.25">
      <c r="A446" s="197"/>
      <c r="B446" s="197"/>
      <c r="C446" s="197"/>
      <c r="D446" s="197"/>
      <c r="E446" s="197"/>
      <c r="F446" s="197"/>
      <c r="G446" s="197"/>
      <c r="H446" s="197"/>
      <c r="I446" s="197"/>
      <c r="J446" s="197"/>
      <c r="K446" s="197"/>
      <c r="L446" s="197"/>
      <c r="M446" s="197"/>
      <c r="N446" s="197"/>
      <c r="O446" s="197"/>
      <c r="P446" s="197"/>
      <c r="Q446" s="197"/>
      <c r="R446" s="197"/>
      <c r="S446" s="197"/>
      <c r="T446" s="197"/>
      <c r="U446" s="197"/>
      <c r="V446" s="197"/>
      <c r="W446" s="197"/>
      <c r="X446" s="197"/>
    </row>
    <row r="447" spans="1:24" x14ac:dyDescent="0.25">
      <c r="A447" s="197"/>
      <c r="B447" s="197"/>
      <c r="C447" s="197"/>
      <c r="D447" s="197"/>
      <c r="E447" s="197"/>
      <c r="F447" s="197"/>
      <c r="G447" s="197"/>
      <c r="H447" s="197"/>
      <c r="I447" s="197"/>
      <c r="J447" s="197"/>
      <c r="K447" s="197"/>
      <c r="L447" s="197"/>
      <c r="M447" s="197"/>
      <c r="N447" s="197"/>
      <c r="O447" s="197"/>
      <c r="P447" s="197"/>
      <c r="Q447" s="197"/>
      <c r="R447" s="197"/>
      <c r="S447" s="197"/>
      <c r="T447" s="197"/>
      <c r="U447" s="197"/>
      <c r="V447" s="197"/>
      <c r="W447" s="197"/>
      <c r="X447" s="197"/>
    </row>
    <row r="448" spans="1:24" x14ac:dyDescent="0.25">
      <c r="A448" s="197"/>
      <c r="B448" s="197"/>
      <c r="C448" s="197"/>
      <c r="D448" s="197"/>
      <c r="E448" s="197"/>
      <c r="F448" s="197"/>
      <c r="G448" s="197"/>
      <c r="H448" s="197"/>
      <c r="I448" s="197"/>
      <c r="J448" s="197"/>
      <c r="K448" s="197"/>
      <c r="L448" s="197"/>
      <c r="M448" s="197"/>
      <c r="N448" s="197"/>
      <c r="O448" s="197"/>
      <c r="P448" s="197"/>
      <c r="Q448" s="197"/>
      <c r="R448" s="197"/>
      <c r="S448" s="197"/>
      <c r="T448" s="197"/>
      <c r="U448" s="197"/>
      <c r="V448" s="197"/>
      <c r="W448" s="197"/>
      <c r="X448" s="197"/>
    </row>
    <row r="449" spans="1:24" x14ac:dyDescent="0.25">
      <c r="A449" s="197"/>
      <c r="B449" s="197"/>
      <c r="C449" s="197"/>
      <c r="D449" s="197"/>
      <c r="E449" s="197"/>
      <c r="F449" s="197"/>
      <c r="G449" s="197"/>
      <c r="H449" s="197"/>
      <c r="I449" s="197"/>
      <c r="J449" s="197"/>
      <c r="K449" s="197"/>
      <c r="L449" s="197"/>
      <c r="M449" s="197"/>
      <c r="N449" s="197"/>
      <c r="O449" s="197"/>
      <c r="P449" s="197"/>
      <c r="Q449" s="197"/>
      <c r="R449" s="197"/>
      <c r="S449" s="197"/>
      <c r="T449" s="197"/>
      <c r="U449" s="197"/>
      <c r="V449" s="197"/>
      <c r="W449" s="197"/>
      <c r="X449" s="197"/>
    </row>
    <row r="450" spans="1:24" x14ac:dyDescent="0.25">
      <c r="A450" s="197"/>
      <c r="B450" s="197"/>
      <c r="C450" s="197"/>
      <c r="D450" s="197"/>
      <c r="E450" s="197"/>
      <c r="F450" s="197"/>
      <c r="G450" s="197"/>
      <c r="H450" s="197"/>
      <c r="I450" s="197"/>
      <c r="J450" s="197"/>
      <c r="K450" s="197"/>
      <c r="L450" s="197"/>
      <c r="M450" s="197"/>
      <c r="N450" s="197"/>
      <c r="O450" s="197"/>
      <c r="P450" s="197"/>
      <c r="Q450" s="197"/>
      <c r="R450" s="197"/>
      <c r="S450" s="197"/>
      <c r="T450" s="197"/>
      <c r="U450" s="197"/>
      <c r="V450" s="197"/>
      <c r="W450" s="197"/>
      <c r="X450" s="197"/>
    </row>
    <row r="451" spans="1:24" x14ac:dyDescent="0.25">
      <c r="A451" s="197"/>
      <c r="B451" s="197"/>
      <c r="C451" s="197"/>
      <c r="D451" s="197"/>
      <c r="E451" s="197"/>
      <c r="F451" s="197"/>
      <c r="G451" s="197"/>
      <c r="H451" s="197"/>
      <c r="I451" s="197"/>
      <c r="J451" s="197"/>
      <c r="K451" s="197"/>
      <c r="L451" s="197"/>
      <c r="M451" s="197"/>
      <c r="N451" s="197"/>
      <c r="O451" s="197"/>
      <c r="P451" s="197"/>
      <c r="Q451" s="197"/>
      <c r="R451" s="197"/>
      <c r="S451" s="197"/>
      <c r="T451" s="197"/>
      <c r="U451" s="197"/>
      <c r="V451" s="197"/>
      <c r="W451" s="197"/>
      <c r="X451" s="197"/>
    </row>
    <row r="452" spans="1:24" x14ac:dyDescent="0.25">
      <c r="A452" s="197"/>
      <c r="B452" s="197"/>
      <c r="C452" s="197"/>
      <c r="D452" s="197"/>
      <c r="E452" s="197"/>
      <c r="F452" s="197"/>
      <c r="G452" s="197"/>
      <c r="H452" s="197"/>
      <c r="I452" s="197"/>
      <c r="J452" s="197"/>
      <c r="K452" s="197"/>
      <c r="L452" s="197"/>
      <c r="M452" s="197"/>
      <c r="N452" s="197"/>
      <c r="O452" s="197"/>
      <c r="P452" s="197"/>
      <c r="Q452" s="197"/>
      <c r="R452" s="197"/>
      <c r="S452" s="197"/>
      <c r="T452" s="197"/>
      <c r="U452" s="197"/>
      <c r="V452" s="197"/>
      <c r="W452" s="197"/>
      <c r="X452" s="197"/>
    </row>
    <row r="453" spans="1:24" x14ac:dyDescent="0.25">
      <c r="A453" s="197"/>
      <c r="B453" s="197"/>
      <c r="C453" s="197"/>
      <c r="D453" s="197"/>
      <c r="E453" s="197"/>
      <c r="F453" s="197"/>
      <c r="G453" s="197"/>
      <c r="H453" s="197"/>
      <c r="I453" s="197"/>
      <c r="J453" s="197"/>
      <c r="K453" s="197"/>
      <c r="L453" s="197"/>
      <c r="M453" s="197"/>
      <c r="N453" s="197"/>
      <c r="O453" s="197"/>
      <c r="P453" s="197"/>
      <c r="Q453" s="197"/>
      <c r="R453" s="197"/>
      <c r="S453" s="197"/>
      <c r="T453" s="197"/>
      <c r="U453" s="197"/>
      <c r="V453" s="197"/>
      <c r="W453" s="197"/>
      <c r="X453" s="197"/>
    </row>
    <row r="454" spans="1:24" x14ac:dyDescent="0.25">
      <c r="A454" s="197"/>
      <c r="B454" s="197"/>
      <c r="C454" s="197"/>
      <c r="D454" s="197"/>
      <c r="E454" s="197"/>
      <c r="F454" s="197"/>
      <c r="G454" s="197"/>
      <c r="H454" s="197"/>
      <c r="I454" s="197"/>
      <c r="J454" s="197"/>
      <c r="K454" s="197"/>
      <c r="L454" s="197"/>
      <c r="M454" s="197"/>
      <c r="N454" s="197"/>
      <c r="O454" s="197"/>
      <c r="P454" s="197"/>
      <c r="Q454" s="197"/>
      <c r="R454" s="197"/>
      <c r="S454" s="197"/>
      <c r="T454" s="197"/>
      <c r="U454" s="197"/>
      <c r="V454" s="197"/>
      <c r="W454" s="197"/>
      <c r="X454" s="197"/>
    </row>
    <row r="455" spans="1:24" x14ac:dyDescent="0.25">
      <c r="A455" s="197"/>
      <c r="B455" s="197"/>
      <c r="C455" s="197"/>
      <c r="D455" s="197"/>
      <c r="E455" s="197"/>
      <c r="F455" s="197"/>
      <c r="G455" s="197"/>
      <c r="H455" s="197"/>
      <c r="I455" s="197"/>
      <c r="J455" s="197"/>
      <c r="K455" s="197"/>
      <c r="L455" s="197"/>
      <c r="M455" s="197"/>
      <c r="N455" s="197"/>
      <c r="O455" s="197"/>
      <c r="P455" s="197"/>
      <c r="Q455" s="197"/>
      <c r="R455" s="197"/>
      <c r="S455" s="197"/>
      <c r="T455" s="197"/>
      <c r="U455" s="197"/>
      <c r="V455" s="197"/>
      <c r="W455" s="197"/>
      <c r="X455" s="197"/>
    </row>
    <row r="456" spans="1:24" x14ac:dyDescent="0.25">
      <c r="A456" s="197"/>
      <c r="B456" s="197"/>
      <c r="C456" s="197"/>
      <c r="D456" s="197"/>
      <c r="E456" s="197"/>
      <c r="F456" s="197"/>
      <c r="G456" s="197"/>
      <c r="H456" s="197"/>
      <c r="I456" s="197"/>
      <c r="J456" s="197"/>
      <c r="K456" s="197"/>
      <c r="L456" s="197"/>
      <c r="M456" s="197"/>
      <c r="N456" s="197"/>
      <c r="O456" s="197"/>
      <c r="P456" s="197"/>
      <c r="Q456" s="197"/>
      <c r="R456" s="197"/>
      <c r="S456" s="197"/>
      <c r="T456" s="197"/>
      <c r="U456" s="197"/>
      <c r="V456" s="197"/>
      <c r="W456" s="197"/>
      <c r="X456" s="197"/>
    </row>
    <row r="457" spans="1:24" x14ac:dyDescent="0.25">
      <c r="A457" s="197"/>
      <c r="B457" s="197"/>
      <c r="C457" s="197"/>
      <c r="D457" s="197"/>
      <c r="E457" s="197"/>
      <c r="F457" s="197"/>
      <c r="G457" s="197"/>
      <c r="H457" s="197"/>
      <c r="I457" s="197"/>
      <c r="J457" s="197"/>
      <c r="K457" s="197"/>
      <c r="L457" s="197"/>
      <c r="M457" s="197"/>
      <c r="N457" s="197"/>
      <c r="O457" s="197"/>
      <c r="P457" s="197"/>
      <c r="Q457" s="197"/>
      <c r="R457" s="197"/>
      <c r="S457" s="197"/>
      <c r="T457" s="197"/>
      <c r="U457" s="197"/>
      <c r="V457" s="197"/>
      <c r="W457" s="197"/>
      <c r="X457" s="197"/>
    </row>
    <row r="458" spans="1:24" x14ac:dyDescent="0.25">
      <c r="A458" s="197"/>
      <c r="B458" s="197"/>
      <c r="C458" s="197"/>
      <c r="D458" s="197"/>
      <c r="E458" s="197"/>
      <c r="F458" s="197"/>
      <c r="G458" s="197"/>
      <c r="H458" s="197"/>
      <c r="I458" s="197"/>
      <c r="J458" s="197"/>
      <c r="K458" s="197"/>
      <c r="L458" s="197"/>
      <c r="M458" s="197"/>
      <c r="N458" s="197"/>
      <c r="O458" s="197"/>
      <c r="P458" s="197"/>
      <c r="Q458" s="197"/>
      <c r="R458" s="197"/>
      <c r="S458" s="197"/>
      <c r="T458" s="197"/>
      <c r="U458" s="197"/>
      <c r="V458" s="197"/>
      <c r="W458" s="197"/>
      <c r="X458" s="197"/>
    </row>
    <row r="459" spans="1:24" x14ac:dyDescent="0.25">
      <c r="A459" s="197"/>
      <c r="B459" s="197"/>
      <c r="C459" s="197"/>
      <c r="D459" s="197"/>
      <c r="E459" s="197"/>
      <c r="F459" s="197"/>
      <c r="G459" s="197"/>
      <c r="H459" s="197"/>
      <c r="I459" s="197"/>
      <c r="J459" s="197"/>
      <c r="K459" s="197"/>
      <c r="L459" s="197"/>
      <c r="M459" s="197"/>
      <c r="N459" s="197"/>
      <c r="O459" s="197"/>
      <c r="P459" s="197"/>
      <c r="Q459" s="197"/>
      <c r="R459" s="197"/>
      <c r="S459" s="197"/>
      <c r="T459" s="197"/>
      <c r="U459" s="197"/>
      <c r="V459" s="197"/>
      <c r="W459" s="197"/>
      <c r="X459" s="197"/>
    </row>
    <row r="460" spans="1:24" x14ac:dyDescent="0.25">
      <c r="A460" s="197"/>
      <c r="B460" s="197"/>
      <c r="C460" s="197"/>
      <c r="D460" s="197"/>
      <c r="E460" s="197"/>
      <c r="F460" s="197"/>
      <c r="G460" s="197"/>
      <c r="H460" s="197"/>
      <c r="I460" s="197"/>
      <c r="J460" s="197"/>
      <c r="K460" s="197"/>
      <c r="L460" s="197"/>
      <c r="M460" s="197"/>
      <c r="N460" s="197"/>
      <c r="O460" s="197"/>
      <c r="P460" s="197"/>
      <c r="Q460" s="197"/>
      <c r="R460" s="197"/>
      <c r="S460" s="197"/>
      <c r="T460" s="197"/>
      <c r="U460" s="197"/>
      <c r="V460" s="197"/>
      <c r="W460" s="197"/>
      <c r="X460" s="197"/>
    </row>
    <row r="461" spans="1:24" x14ac:dyDescent="0.25">
      <c r="A461" s="197"/>
      <c r="B461" s="197"/>
      <c r="C461" s="197"/>
      <c r="D461" s="197"/>
      <c r="E461" s="197"/>
      <c r="F461" s="197"/>
      <c r="G461" s="197"/>
      <c r="H461" s="197"/>
      <c r="I461" s="197"/>
      <c r="J461" s="197"/>
      <c r="K461" s="197"/>
      <c r="L461" s="197"/>
      <c r="M461" s="197"/>
      <c r="N461" s="197"/>
      <c r="O461" s="197"/>
      <c r="P461" s="197"/>
      <c r="Q461" s="197"/>
      <c r="R461" s="197"/>
      <c r="S461" s="197"/>
      <c r="T461" s="197"/>
      <c r="U461" s="197"/>
      <c r="V461" s="197"/>
      <c r="W461" s="197"/>
      <c r="X461" s="197"/>
    </row>
    <row r="462" spans="1:24" x14ac:dyDescent="0.25">
      <c r="A462" s="197"/>
      <c r="B462" s="197"/>
      <c r="C462" s="197"/>
      <c r="D462" s="197"/>
      <c r="E462" s="197"/>
      <c r="F462" s="197"/>
      <c r="G462" s="197"/>
      <c r="H462" s="197"/>
      <c r="I462" s="197"/>
      <c r="J462" s="197"/>
      <c r="K462" s="197"/>
      <c r="L462" s="197"/>
      <c r="M462" s="197"/>
      <c r="N462" s="197"/>
      <c r="O462" s="197"/>
      <c r="P462" s="197"/>
      <c r="Q462" s="197"/>
      <c r="R462" s="197"/>
      <c r="S462" s="197"/>
      <c r="T462" s="197"/>
      <c r="U462" s="197"/>
      <c r="V462" s="197"/>
      <c r="W462" s="197"/>
      <c r="X462" s="197"/>
    </row>
    <row r="463" spans="1:24" x14ac:dyDescent="0.25">
      <c r="A463" s="197"/>
      <c r="B463" s="197"/>
      <c r="C463" s="197"/>
      <c r="D463" s="197"/>
      <c r="E463" s="197"/>
      <c r="F463" s="197"/>
      <c r="G463" s="197"/>
      <c r="H463" s="197"/>
      <c r="I463" s="197"/>
      <c r="J463" s="197"/>
      <c r="K463" s="197"/>
      <c r="L463" s="197"/>
      <c r="M463" s="197"/>
      <c r="N463" s="197"/>
      <c r="O463" s="197"/>
      <c r="P463" s="197"/>
      <c r="Q463" s="197"/>
      <c r="R463" s="197"/>
      <c r="S463" s="197"/>
      <c r="T463" s="197"/>
      <c r="U463" s="197"/>
      <c r="V463" s="197"/>
      <c r="W463" s="197"/>
      <c r="X463" s="197"/>
    </row>
    <row r="464" spans="1:24" x14ac:dyDescent="0.25">
      <c r="A464" s="197"/>
      <c r="B464" s="197"/>
      <c r="C464" s="197"/>
      <c r="D464" s="197"/>
      <c r="E464" s="197"/>
      <c r="F464" s="197"/>
      <c r="G464" s="197"/>
      <c r="H464" s="197"/>
      <c r="I464" s="197"/>
      <c r="J464" s="197"/>
      <c r="K464" s="197"/>
      <c r="L464" s="197"/>
      <c r="M464" s="197"/>
      <c r="N464" s="197"/>
      <c r="O464" s="197"/>
      <c r="P464" s="197"/>
      <c r="Q464" s="197"/>
      <c r="R464" s="197"/>
      <c r="S464" s="197"/>
      <c r="T464" s="197"/>
      <c r="U464" s="197"/>
      <c r="V464" s="197"/>
      <c r="W464" s="197"/>
      <c r="X464" s="197"/>
    </row>
    <row r="465" spans="1:24" x14ac:dyDescent="0.25">
      <c r="A465" s="197"/>
      <c r="B465" s="197"/>
      <c r="C465" s="197"/>
      <c r="D465" s="197"/>
      <c r="E465" s="197"/>
      <c r="F465" s="197"/>
      <c r="G465" s="197"/>
      <c r="H465" s="197"/>
      <c r="I465" s="197"/>
      <c r="J465" s="197"/>
      <c r="K465" s="197"/>
      <c r="L465" s="197"/>
      <c r="M465" s="197"/>
      <c r="N465" s="197"/>
      <c r="O465" s="197"/>
      <c r="P465" s="197"/>
      <c r="Q465" s="197"/>
      <c r="R465" s="197"/>
      <c r="S465" s="197"/>
      <c r="T465" s="197"/>
      <c r="U465" s="197"/>
      <c r="V465" s="197"/>
      <c r="W465" s="197"/>
      <c r="X465" s="197"/>
    </row>
    <row r="466" spans="1:24" x14ac:dyDescent="0.25">
      <c r="A466" s="197"/>
      <c r="B466" s="197"/>
      <c r="C466" s="197"/>
      <c r="D466" s="197"/>
      <c r="E466" s="197"/>
      <c r="F466" s="197"/>
      <c r="G466" s="197"/>
      <c r="H466" s="197"/>
      <c r="I466" s="197"/>
      <c r="J466" s="197"/>
      <c r="K466" s="197"/>
      <c r="L466" s="197"/>
      <c r="M466" s="197"/>
      <c r="N466" s="197"/>
      <c r="O466" s="197"/>
      <c r="P466" s="197"/>
      <c r="Q466" s="197"/>
      <c r="R466" s="197"/>
      <c r="S466" s="197"/>
      <c r="T466" s="197"/>
      <c r="U466" s="197"/>
      <c r="V466" s="197"/>
      <c r="W466" s="197"/>
      <c r="X466" s="197"/>
    </row>
    <row r="467" spans="1:24" x14ac:dyDescent="0.25">
      <c r="A467" s="197"/>
      <c r="B467" s="197"/>
      <c r="C467" s="197"/>
      <c r="D467" s="197"/>
      <c r="E467" s="197"/>
      <c r="F467" s="197"/>
      <c r="G467" s="197"/>
      <c r="H467" s="197"/>
      <c r="I467" s="197"/>
      <c r="J467" s="197"/>
      <c r="K467" s="197"/>
      <c r="L467" s="197"/>
      <c r="M467" s="197"/>
      <c r="N467" s="197"/>
      <c r="O467" s="197"/>
      <c r="P467" s="197"/>
      <c r="Q467" s="197"/>
      <c r="R467" s="197"/>
      <c r="S467" s="197"/>
      <c r="T467" s="197"/>
      <c r="U467" s="197"/>
      <c r="V467" s="197"/>
      <c r="W467" s="197"/>
      <c r="X467" s="197"/>
    </row>
    <row r="468" spans="1:24" x14ac:dyDescent="0.25">
      <c r="A468" s="197"/>
      <c r="B468" s="197"/>
      <c r="C468" s="197"/>
      <c r="D468" s="197"/>
      <c r="E468" s="197"/>
      <c r="F468" s="197"/>
      <c r="G468" s="197"/>
      <c r="H468" s="197"/>
      <c r="I468" s="197"/>
      <c r="J468" s="197"/>
      <c r="K468" s="197"/>
      <c r="L468" s="197"/>
      <c r="M468" s="197"/>
      <c r="N468" s="197"/>
      <c r="O468" s="197"/>
      <c r="P468" s="197"/>
      <c r="Q468" s="197"/>
      <c r="R468" s="197"/>
      <c r="S468" s="197"/>
      <c r="T468" s="197"/>
      <c r="U468" s="197"/>
      <c r="V468" s="197"/>
      <c r="W468" s="197"/>
      <c r="X468" s="197"/>
    </row>
    <row r="469" spans="1:24" x14ac:dyDescent="0.25">
      <c r="A469" s="197"/>
      <c r="B469" s="197"/>
      <c r="C469" s="197"/>
      <c r="D469" s="197"/>
      <c r="E469" s="197"/>
      <c r="F469" s="197"/>
      <c r="G469" s="197"/>
      <c r="H469" s="197"/>
      <c r="I469" s="197"/>
      <c r="J469" s="197"/>
      <c r="K469" s="197"/>
      <c r="L469" s="197"/>
      <c r="M469" s="197"/>
      <c r="N469" s="197"/>
      <c r="O469" s="197"/>
      <c r="P469" s="197"/>
      <c r="Q469" s="197"/>
      <c r="R469" s="197"/>
      <c r="S469" s="197"/>
      <c r="T469" s="197"/>
      <c r="U469" s="197"/>
      <c r="V469" s="197"/>
      <c r="W469" s="197"/>
      <c r="X469" s="197"/>
    </row>
    <row r="470" spans="1:24" x14ac:dyDescent="0.25">
      <c r="A470" s="197"/>
      <c r="B470" s="197"/>
      <c r="C470" s="197"/>
      <c r="D470" s="197"/>
      <c r="E470" s="197"/>
      <c r="F470" s="197"/>
      <c r="G470" s="197"/>
      <c r="H470" s="197"/>
      <c r="I470" s="197"/>
      <c r="J470" s="197"/>
      <c r="K470" s="197"/>
      <c r="L470" s="197"/>
      <c r="M470" s="197"/>
      <c r="N470" s="197"/>
      <c r="O470" s="197"/>
      <c r="P470" s="197"/>
      <c r="Q470" s="197"/>
      <c r="R470" s="197"/>
      <c r="S470" s="197"/>
      <c r="T470" s="197"/>
      <c r="U470" s="197"/>
      <c r="V470" s="197"/>
      <c r="W470" s="197"/>
      <c r="X470" s="197"/>
    </row>
    <row r="471" spans="1:24" x14ac:dyDescent="0.25">
      <c r="A471" s="197"/>
      <c r="B471" s="197"/>
      <c r="C471" s="197"/>
      <c r="D471" s="197"/>
      <c r="E471" s="197"/>
      <c r="F471" s="197"/>
      <c r="G471" s="197"/>
      <c r="H471" s="197"/>
      <c r="I471" s="197"/>
      <c r="J471" s="197"/>
      <c r="K471" s="197"/>
      <c r="L471" s="197"/>
      <c r="M471" s="197"/>
      <c r="N471" s="197"/>
      <c r="O471" s="197"/>
      <c r="P471" s="197"/>
      <c r="Q471" s="197"/>
      <c r="R471" s="197"/>
      <c r="S471" s="197"/>
      <c r="T471" s="197"/>
      <c r="U471" s="197"/>
      <c r="V471" s="197"/>
      <c r="W471" s="197"/>
      <c r="X471" s="197"/>
    </row>
    <row r="472" spans="1:24" x14ac:dyDescent="0.25">
      <c r="A472" s="197"/>
      <c r="B472" s="197"/>
      <c r="C472" s="197"/>
      <c r="D472" s="197"/>
      <c r="E472" s="197"/>
      <c r="F472" s="197"/>
      <c r="G472" s="197"/>
      <c r="H472" s="197"/>
      <c r="I472" s="197"/>
      <c r="J472" s="197"/>
      <c r="K472" s="197"/>
      <c r="L472" s="197"/>
      <c r="M472" s="197"/>
      <c r="N472" s="197"/>
      <c r="O472" s="197"/>
      <c r="P472" s="197"/>
      <c r="Q472" s="197"/>
      <c r="R472" s="197"/>
      <c r="S472" s="197"/>
      <c r="T472" s="197"/>
      <c r="U472" s="197"/>
      <c r="V472" s="197"/>
      <c r="W472" s="197"/>
      <c r="X472" s="197"/>
    </row>
    <row r="473" spans="1:24" x14ac:dyDescent="0.25">
      <c r="A473" s="197"/>
      <c r="B473" s="197"/>
      <c r="C473" s="197"/>
      <c r="D473" s="197"/>
      <c r="E473" s="197"/>
      <c r="F473" s="197"/>
      <c r="G473" s="197"/>
      <c r="H473" s="197"/>
      <c r="I473" s="197"/>
      <c r="J473" s="197"/>
      <c r="K473" s="197"/>
      <c r="L473" s="197"/>
      <c r="M473" s="197"/>
      <c r="N473" s="197"/>
      <c r="O473" s="197"/>
      <c r="P473" s="197"/>
      <c r="Q473" s="197"/>
      <c r="R473" s="197"/>
      <c r="S473" s="197"/>
      <c r="T473" s="197"/>
      <c r="U473" s="197"/>
      <c r="V473" s="197"/>
      <c r="W473" s="197"/>
      <c r="X473" s="197"/>
    </row>
    <row r="474" spans="1:24" x14ac:dyDescent="0.25">
      <c r="A474" s="197"/>
      <c r="B474" s="197"/>
      <c r="C474" s="197"/>
      <c r="D474" s="197"/>
      <c r="E474" s="197"/>
      <c r="F474" s="197"/>
      <c r="G474" s="197"/>
      <c r="H474" s="197"/>
      <c r="I474" s="197"/>
      <c r="J474" s="197"/>
      <c r="K474" s="197"/>
      <c r="L474" s="197"/>
      <c r="M474" s="197"/>
      <c r="N474" s="197"/>
      <c r="O474" s="197"/>
      <c r="P474" s="197"/>
      <c r="Q474" s="197"/>
      <c r="R474" s="197"/>
      <c r="S474" s="197"/>
      <c r="T474" s="197"/>
      <c r="U474" s="197"/>
      <c r="V474" s="197"/>
      <c r="W474" s="197"/>
      <c r="X474" s="197"/>
    </row>
    <row r="475" spans="1:24" x14ac:dyDescent="0.25">
      <c r="A475" s="197"/>
      <c r="B475" s="197"/>
      <c r="C475" s="197"/>
      <c r="D475" s="197"/>
      <c r="E475" s="197"/>
      <c r="F475" s="197"/>
      <c r="G475" s="197"/>
      <c r="H475" s="197"/>
      <c r="I475" s="197"/>
      <c r="J475" s="197"/>
      <c r="K475" s="197"/>
      <c r="L475" s="197"/>
      <c r="M475" s="197"/>
      <c r="N475" s="197"/>
      <c r="O475" s="197"/>
      <c r="P475" s="197"/>
      <c r="Q475" s="197"/>
      <c r="R475" s="197"/>
      <c r="S475" s="197"/>
      <c r="T475" s="197"/>
      <c r="U475" s="197"/>
      <c r="V475" s="197"/>
      <c r="W475" s="197"/>
      <c r="X475" s="197"/>
    </row>
    <row r="476" spans="1:24" x14ac:dyDescent="0.25">
      <c r="A476" s="197"/>
      <c r="B476" s="197"/>
      <c r="C476" s="197"/>
      <c r="D476" s="197"/>
      <c r="E476" s="197"/>
      <c r="F476" s="197"/>
      <c r="G476" s="197"/>
      <c r="H476" s="197"/>
      <c r="I476" s="197"/>
      <c r="J476" s="197"/>
      <c r="K476" s="197"/>
      <c r="L476" s="197"/>
      <c r="M476" s="197"/>
      <c r="N476" s="197"/>
      <c r="O476" s="197"/>
      <c r="P476" s="197"/>
      <c r="Q476" s="197"/>
      <c r="R476" s="197"/>
      <c r="S476" s="197"/>
      <c r="T476" s="197"/>
      <c r="U476" s="197"/>
      <c r="V476" s="197"/>
      <c r="W476" s="197"/>
      <c r="X476" s="197"/>
    </row>
    <row r="477" spans="1:24" x14ac:dyDescent="0.25">
      <c r="A477" s="197"/>
      <c r="B477" s="197"/>
      <c r="C477" s="197"/>
      <c r="D477" s="197"/>
      <c r="E477" s="197"/>
      <c r="F477" s="197"/>
      <c r="G477" s="197"/>
      <c r="H477" s="197"/>
      <c r="I477" s="197"/>
      <c r="J477" s="197"/>
      <c r="K477" s="197"/>
      <c r="L477" s="197"/>
      <c r="M477" s="197"/>
      <c r="N477" s="197"/>
      <c r="O477" s="197"/>
      <c r="P477" s="197"/>
      <c r="Q477" s="197"/>
      <c r="R477" s="197"/>
      <c r="S477" s="197"/>
      <c r="T477" s="197"/>
      <c r="U477" s="197"/>
      <c r="V477" s="197"/>
      <c r="W477" s="197"/>
      <c r="X477" s="197"/>
    </row>
    <row r="478" spans="1:24" x14ac:dyDescent="0.25">
      <c r="A478" s="197"/>
      <c r="B478" s="197"/>
      <c r="C478" s="197"/>
      <c r="D478" s="197"/>
      <c r="E478" s="197"/>
      <c r="F478" s="197"/>
      <c r="G478" s="197"/>
      <c r="H478" s="197"/>
      <c r="I478" s="197"/>
      <c r="J478" s="197"/>
      <c r="K478" s="197"/>
      <c r="L478" s="197"/>
      <c r="M478" s="197"/>
      <c r="N478" s="197"/>
      <c r="O478" s="197"/>
      <c r="P478" s="197"/>
      <c r="Q478" s="197"/>
      <c r="R478" s="197"/>
      <c r="S478" s="197"/>
      <c r="T478" s="197"/>
      <c r="U478" s="197"/>
      <c r="V478" s="197"/>
      <c r="W478" s="197"/>
      <c r="X478" s="197"/>
    </row>
    <row r="479" spans="1:24" x14ac:dyDescent="0.25">
      <c r="A479" s="197"/>
      <c r="B479" s="197"/>
      <c r="C479" s="197"/>
      <c r="D479" s="197"/>
      <c r="E479" s="197"/>
      <c r="F479" s="197"/>
      <c r="G479" s="197"/>
      <c r="H479" s="197"/>
      <c r="I479" s="197"/>
      <c r="J479" s="197"/>
      <c r="K479" s="197"/>
      <c r="L479" s="197"/>
      <c r="M479" s="197"/>
      <c r="N479" s="197"/>
      <c r="O479" s="197"/>
      <c r="P479" s="197"/>
      <c r="Q479" s="197"/>
      <c r="R479" s="197"/>
      <c r="S479" s="197"/>
      <c r="T479" s="197"/>
      <c r="U479" s="197"/>
      <c r="V479" s="197"/>
      <c r="W479" s="197"/>
      <c r="X479" s="197"/>
    </row>
    <row r="480" spans="1:24" x14ac:dyDescent="0.25">
      <c r="A480" s="197"/>
      <c r="B480" s="197"/>
      <c r="C480" s="197"/>
      <c r="D480" s="197"/>
      <c r="E480" s="197"/>
      <c r="F480" s="197"/>
      <c r="G480" s="197"/>
      <c r="H480" s="197"/>
      <c r="I480" s="197"/>
      <c r="J480" s="197"/>
      <c r="K480" s="197"/>
      <c r="L480" s="197"/>
      <c r="M480" s="197"/>
      <c r="N480" s="197"/>
      <c r="O480" s="197"/>
      <c r="P480" s="197"/>
      <c r="Q480" s="197"/>
      <c r="R480" s="197"/>
      <c r="S480" s="197"/>
      <c r="T480" s="197"/>
      <c r="U480" s="197"/>
      <c r="V480" s="197"/>
      <c r="W480" s="197"/>
      <c r="X480" s="197"/>
    </row>
    <row r="481" spans="1:24" x14ac:dyDescent="0.25">
      <c r="A481" s="197"/>
      <c r="B481" s="197"/>
      <c r="C481" s="197"/>
      <c r="D481" s="197"/>
      <c r="E481" s="197"/>
      <c r="F481" s="197"/>
      <c r="G481" s="197"/>
      <c r="H481" s="197"/>
      <c r="I481" s="197"/>
      <c r="J481" s="197"/>
      <c r="K481" s="197"/>
      <c r="L481" s="197"/>
      <c r="M481" s="197"/>
      <c r="N481" s="197"/>
      <c r="O481" s="197"/>
      <c r="P481" s="197"/>
      <c r="Q481" s="197"/>
      <c r="R481" s="197"/>
      <c r="S481" s="197"/>
      <c r="T481" s="197"/>
      <c r="U481" s="197"/>
      <c r="V481" s="197"/>
      <c r="W481" s="197"/>
      <c r="X481" s="197"/>
    </row>
    <row r="482" spans="1:24" x14ac:dyDescent="0.25">
      <c r="A482" s="197"/>
      <c r="B482" s="197"/>
      <c r="C482" s="197"/>
      <c r="D482" s="197"/>
      <c r="E482" s="197"/>
      <c r="F482" s="197"/>
      <c r="G482" s="197"/>
      <c r="H482" s="197"/>
      <c r="I482" s="197"/>
      <c r="J482" s="197"/>
      <c r="K482" s="197"/>
      <c r="L482" s="197"/>
      <c r="M482" s="197"/>
      <c r="N482" s="197"/>
      <c r="O482" s="197"/>
      <c r="P482" s="197"/>
      <c r="Q482" s="197"/>
      <c r="R482" s="197"/>
      <c r="S482" s="197"/>
      <c r="T482" s="197"/>
      <c r="U482" s="197"/>
      <c r="V482" s="197"/>
      <c r="W482" s="197"/>
      <c r="X482" s="197"/>
    </row>
    <row r="483" spans="1:24" x14ac:dyDescent="0.25">
      <c r="A483" s="197"/>
      <c r="B483" s="197"/>
      <c r="C483" s="197"/>
      <c r="D483" s="197"/>
      <c r="E483" s="197"/>
      <c r="F483" s="197"/>
      <c r="G483" s="197"/>
      <c r="H483" s="197"/>
      <c r="I483" s="197"/>
      <c r="J483" s="197"/>
      <c r="K483" s="197"/>
      <c r="L483" s="197"/>
      <c r="M483" s="197"/>
      <c r="N483" s="197"/>
      <c r="O483" s="197"/>
      <c r="P483" s="197"/>
      <c r="Q483" s="197"/>
      <c r="R483" s="197"/>
      <c r="S483" s="197"/>
      <c r="T483" s="197"/>
      <c r="U483" s="197"/>
      <c r="V483" s="197"/>
      <c r="W483" s="197"/>
      <c r="X483" s="197"/>
    </row>
    <row r="484" spans="1:24" x14ac:dyDescent="0.25">
      <c r="A484" s="197"/>
      <c r="B484" s="197"/>
      <c r="C484" s="197"/>
      <c r="D484" s="197"/>
      <c r="E484" s="197"/>
      <c r="F484" s="197"/>
      <c r="G484" s="197"/>
      <c r="H484" s="197"/>
      <c r="I484" s="197"/>
      <c r="J484" s="197"/>
      <c r="K484" s="197"/>
      <c r="L484" s="197"/>
      <c r="M484" s="197"/>
      <c r="N484" s="197"/>
      <c r="O484" s="197"/>
      <c r="P484" s="197"/>
      <c r="Q484" s="197"/>
      <c r="R484" s="197"/>
      <c r="S484" s="197"/>
      <c r="T484" s="197"/>
      <c r="U484" s="197"/>
      <c r="V484" s="197"/>
      <c r="W484" s="197"/>
      <c r="X484" s="197"/>
    </row>
    <row r="485" spans="1:24" x14ac:dyDescent="0.25">
      <c r="A485" s="197"/>
      <c r="B485" s="197"/>
      <c r="C485" s="197"/>
      <c r="D485" s="197"/>
      <c r="E485" s="197"/>
      <c r="F485" s="197"/>
      <c r="G485" s="197"/>
      <c r="H485" s="197"/>
      <c r="I485" s="197"/>
      <c r="J485" s="197"/>
      <c r="K485" s="197"/>
      <c r="L485" s="197"/>
      <c r="M485" s="197"/>
      <c r="N485" s="197"/>
      <c r="O485" s="197"/>
      <c r="P485" s="197"/>
      <c r="Q485" s="197"/>
      <c r="R485" s="197"/>
      <c r="S485" s="197"/>
      <c r="T485" s="197"/>
      <c r="U485" s="197"/>
      <c r="V485" s="197"/>
      <c r="W485" s="197"/>
      <c r="X485" s="197"/>
    </row>
    <row r="486" spans="1:24" x14ac:dyDescent="0.25">
      <c r="A486" s="197"/>
      <c r="B486" s="197"/>
      <c r="C486" s="197"/>
      <c r="D486" s="197"/>
      <c r="E486" s="197"/>
      <c r="F486" s="197"/>
      <c r="G486" s="197"/>
      <c r="H486" s="197"/>
      <c r="I486" s="197"/>
      <c r="J486" s="197"/>
      <c r="K486" s="197"/>
      <c r="L486" s="197"/>
      <c r="M486" s="197"/>
      <c r="N486" s="197"/>
      <c r="O486" s="197"/>
      <c r="P486" s="197"/>
      <c r="Q486" s="197"/>
      <c r="R486" s="197"/>
      <c r="S486" s="197"/>
      <c r="T486" s="197"/>
      <c r="U486" s="197"/>
      <c r="V486" s="197"/>
      <c r="W486" s="197"/>
      <c r="X486" s="197"/>
    </row>
    <row r="487" spans="1:24" x14ac:dyDescent="0.25">
      <c r="A487" s="197"/>
      <c r="B487" s="197"/>
      <c r="C487" s="197"/>
      <c r="D487" s="197"/>
      <c r="E487" s="197"/>
      <c r="F487" s="197"/>
      <c r="G487" s="197"/>
      <c r="H487" s="197"/>
      <c r="I487" s="197"/>
      <c r="J487" s="197"/>
      <c r="K487" s="197"/>
      <c r="L487" s="197"/>
      <c r="M487" s="197"/>
      <c r="N487" s="197"/>
      <c r="O487" s="197"/>
      <c r="P487" s="197"/>
      <c r="Q487" s="197"/>
      <c r="R487" s="197"/>
      <c r="S487" s="197"/>
      <c r="T487" s="197"/>
      <c r="U487" s="197"/>
      <c r="V487" s="197"/>
      <c r="W487" s="197"/>
      <c r="X487" s="197"/>
    </row>
    <row r="488" spans="1:24" x14ac:dyDescent="0.25">
      <c r="A488" s="197"/>
      <c r="B488" s="197"/>
      <c r="C488" s="197"/>
      <c r="D488" s="197"/>
      <c r="E488" s="197"/>
      <c r="F488" s="197"/>
      <c r="G488" s="197"/>
      <c r="H488" s="197"/>
      <c r="I488" s="197"/>
      <c r="J488" s="197"/>
      <c r="K488" s="197"/>
      <c r="L488" s="197"/>
      <c r="M488" s="197"/>
      <c r="N488" s="197"/>
      <c r="O488" s="197"/>
      <c r="P488" s="197"/>
      <c r="Q488" s="197"/>
      <c r="R488" s="197"/>
      <c r="S488" s="197"/>
      <c r="T488" s="197"/>
      <c r="U488" s="197"/>
      <c r="V488" s="197"/>
      <c r="W488" s="197"/>
      <c r="X488" s="197"/>
    </row>
    <row r="489" spans="1:24" x14ac:dyDescent="0.25">
      <c r="A489" s="197"/>
      <c r="B489" s="197"/>
      <c r="C489" s="197"/>
      <c r="D489" s="197"/>
      <c r="E489" s="197"/>
      <c r="F489" s="197"/>
      <c r="G489" s="197"/>
      <c r="H489" s="197"/>
      <c r="I489" s="197"/>
      <c r="J489" s="197"/>
      <c r="K489" s="197"/>
      <c r="L489" s="197"/>
      <c r="M489" s="197"/>
      <c r="N489" s="197"/>
      <c r="O489" s="197"/>
      <c r="P489" s="197"/>
      <c r="Q489" s="197"/>
      <c r="R489" s="197"/>
      <c r="S489" s="197"/>
      <c r="T489" s="197"/>
      <c r="U489" s="197"/>
      <c r="V489" s="197"/>
      <c r="W489" s="197"/>
      <c r="X489" s="197"/>
    </row>
    <row r="490" spans="1:24" x14ac:dyDescent="0.25">
      <c r="A490" s="197"/>
      <c r="B490" s="197"/>
      <c r="C490" s="197"/>
      <c r="D490" s="197"/>
      <c r="E490" s="197"/>
      <c r="F490" s="197"/>
      <c r="G490" s="197"/>
      <c r="H490" s="197"/>
      <c r="I490" s="197"/>
      <c r="J490" s="197"/>
      <c r="K490" s="197"/>
      <c r="L490" s="197"/>
      <c r="M490" s="197"/>
      <c r="N490" s="197"/>
      <c r="O490" s="197"/>
      <c r="P490" s="197"/>
      <c r="Q490" s="197"/>
      <c r="R490" s="197"/>
      <c r="S490" s="197"/>
      <c r="T490" s="197"/>
      <c r="U490" s="197"/>
      <c r="V490" s="197"/>
      <c r="W490" s="197"/>
      <c r="X490" s="197"/>
    </row>
    <row r="491" spans="1:24" x14ac:dyDescent="0.25">
      <c r="A491" s="197"/>
      <c r="B491" s="197"/>
      <c r="C491" s="197"/>
      <c r="D491" s="197"/>
      <c r="E491" s="197"/>
      <c r="F491" s="197"/>
      <c r="G491" s="197"/>
      <c r="H491" s="197"/>
      <c r="I491" s="197"/>
      <c r="J491" s="197"/>
      <c r="K491" s="197"/>
      <c r="L491" s="197"/>
      <c r="M491" s="197"/>
      <c r="N491" s="197"/>
      <c r="O491" s="197"/>
      <c r="P491" s="197"/>
      <c r="Q491" s="197"/>
      <c r="R491" s="197"/>
      <c r="S491" s="197"/>
      <c r="T491" s="197"/>
      <c r="U491" s="197"/>
      <c r="V491" s="197"/>
      <c r="W491" s="197"/>
      <c r="X491" s="197"/>
    </row>
    <row r="492" spans="1:24" x14ac:dyDescent="0.25">
      <c r="A492" s="197"/>
      <c r="B492" s="197"/>
      <c r="C492" s="197"/>
      <c r="D492" s="197"/>
      <c r="E492" s="197"/>
      <c r="F492" s="197"/>
      <c r="G492" s="197"/>
      <c r="H492" s="197"/>
      <c r="I492" s="197"/>
      <c r="J492" s="197"/>
      <c r="K492" s="197"/>
      <c r="L492" s="197"/>
      <c r="M492" s="197"/>
      <c r="N492" s="197"/>
      <c r="O492" s="197"/>
      <c r="P492" s="197"/>
      <c r="Q492" s="197"/>
      <c r="R492" s="197"/>
      <c r="S492" s="197"/>
      <c r="T492" s="197"/>
      <c r="U492" s="197"/>
      <c r="V492" s="197"/>
      <c r="W492" s="197"/>
      <c r="X492" s="197"/>
    </row>
    <row r="493" spans="1:24" x14ac:dyDescent="0.25">
      <c r="A493" s="197"/>
      <c r="B493" s="197"/>
      <c r="C493" s="197"/>
      <c r="D493" s="197"/>
      <c r="E493" s="197"/>
      <c r="F493" s="197"/>
      <c r="G493" s="197"/>
      <c r="H493" s="197"/>
      <c r="I493" s="197"/>
      <c r="J493" s="197"/>
      <c r="K493" s="197"/>
      <c r="L493" s="197"/>
      <c r="M493" s="197"/>
      <c r="N493" s="197"/>
      <c r="O493" s="197"/>
      <c r="P493" s="197"/>
      <c r="Q493" s="197"/>
      <c r="R493" s="197"/>
      <c r="S493" s="197"/>
      <c r="T493" s="197"/>
      <c r="U493" s="197"/>
      <c r="V493" s="197"/>
      <c r="W493" s="197"/>
      <c r="X493" s="197"/>
    </row>
    <row r="494" spans="1:24" x14ac:dyDescent="0.25">
      <c r="A494" s="197"/>
      <c r="B494" s="197"/>
      <c r="C494" s="197"/>
      <c r="D494" s="197"/>
      <c r="E494" s="197"/>
      <c r="F494" s="197"/>
      <c r="G494" s="197"/>
      <c r="H494" s="197"/>
      <c r="I494" s="197"/>
      <c r="J494" s="197"/>
      <c r="K494" s="197"/>
      <c r="L494" s="197"/>
      <c r="M494" s="197"/>
      <c r="N494" s="197"/>
      <c r="O494" s="197"/>
      <c r="P494" s="197"/>
      <c r="Q494" s="197"/>
      <c r="R494" s="197"/>
      <c r="S494" s="197"/>
      <c r="T494" s="197"/>
      <c r="U494" s="197"/>
      <c r="V494" s="197"/>
      <c r="W494" s="197"/>
      <c r="X494" s="197"/>
    </row>
    <row r="495" spans="1:24" x14ac:dyDescent="0.25">
      <c r="A495" s="197"/>
      <c r="B495" s="197"/>
      <c r="C495" s="197"/>
      <c r="D495" s="197"/>
      <c r="E495" s="197"/>
      <c r="F495" s="197"/>
      <c r="G495" s="197"/>
      <c r="H495" s="197"/>
      <c r="I495" s="197"/>
      <c r="J495" s="197"/>
      <c r="K495" s="197"/>
      <c r="L495" s="197"/>
      <c r="M495" s="197"/>
      <c r="N495" s="197"/>
      <c r="O495" s="197"/>
      <c r="P495" s="197"/>
      <c r="Q495" s="197"/>
      <c r="R495" s="197"/>
      <c r="S495" s="197"/>
      <c r="T495" s="197"/>
      <c r="U495" s="197"/>
      <c r="V495" s="197"/>
      <c r="W495" s="197"/>
      <c r="X495" s="197"/>
    </row>
    <row r="496" spans="1:24" x14ac:dyDescent="0.25">
      <c r="A496" s="197"/>
      <c r="B496" s="197"/>
      <c r="C496" s="197"/>
      <c r="D496" s="197"/>
      <c r="E496" s="197"/>
      <c r="F496" s="197"/>
      <c r="G496" s="197"/>
      <c r="H496" s="197"/>
      <c r="I496" s="197"/>
      <c r="J496" s="197"/>
      <c r="K496" s="197"/>
      <c r="L496" s="197"/>
      <c r="M496" s="197"/>
      <c r="N496" s="197"/>
      <c r="O496" s="197"/>
      <c r="P496" s="197"/>
      <c r="Q496" s="197"/>
      <c r="R496" s="197"/>
      <c r="S496" s="197"/>
      <c r="T496" s="197"/>
      <c r="U496" s="197"/>
      <c r="V496" s="197"/>
      <c r="W496" s="197"/>
      <c r="X496" s="197"/>
    </row>
    <row r="497" spans="1:24" x14ac:dyDescent="0.25">
      <c r="A497" s="197"/>
      <c r="B497" s="197"/>
      <c r="C497" s="197"/>
      <c r="D497" s="197"/>
      <c r="E497" s="197"/>
      <c r="F497" s="197"/>
      <c r="G497" s="197"/>
      <c r="H497" s="197"/>
      <c r="I497" s="197"/>
      <c r="J497" s="197"/>
      <c r="K497" s="197"/>
      <c r="L497" s="197"/>
      <c r="M497" s="197"/>
      <c r="N497" s="197"/>
      <c r="O497" s="197"/>
      <c r="P497" s="197"/>
      <c r="Q497" s="197"/>
      <c r="R497" s="197"/>
      <c r="S497" s="197"/>
      <c r="T497" s="197"/>
      <c r="U497" s="197"/>
      <c r="V497" s="197"/>
      <c r="W497" s="197"/>
      <c r="X497" s="197"/>
    </row>
    <row r="498" spans="1:24" x14ac:dyDescent="0.25">
      <c r="A498" s="197"/>
      <c r="B498" s="197"/>
      <c r="C498" s="197"/>
      <c r="D498" s="197"/>
      <c r="E498" s="197"/>
      <c r="F498" s="197"/>
      <c r="G498" s="197"/>
      <c r="H498" s="197"/>
      <c r="I498" s="197"/>
      <c r="J498" s="197"/>
      <c r="K498" s="197"/>
      <c r="L498" s="197"/>
      <c r="M498" s="197"/>
      <c r="N498" s="197"/>
      <c r="O498" s="197"/>
      <c r="P498" s="197"/>
      <c r="Q498" s="197"/>
      <c r="R498" s="197"/>
      <c r="S498" s="197"/>
      <c r="T498" s="197"/>
      <c r="U498" s="197"/>
      <c r="V498" s="197"/>
      <c r="W498" s="197"/>
      <c r="X498" s="197"/>
    </row>
    <row r="499" spans="1:24" x14ac:dyDescent="0.25">
      <c r="A499" s="197"/>
      <c r="B499" s="197"/>
      <c r="C499" s="197"/>
      <c r="D499" s="197"/>
      <c r="E499" s="197"/>
      <c r="F499" s="197"/>
      <c r="G499" s="197"/>
      <c r="H499" s="197"/>
      <c r="I499" s="197"/>
      <c r="J499" s="197"/>
      <c r="K499" s="197"/>
      <c r="L499" s="197"/>
      <c r="M499" s="197"/>
      <c r="N499" s="197"/>
      <c r="O499" s="197"/>
      <c r="P499" s="197"/>
      <c r="Q499" s="197"/>
      <c r="R499" s="197"/>
      <c r="S499" s="197"/>
      <c r="T499" s="197"/>
      <c r="U499" s="197"/>
      <c r="V499" s="197"/>
      <c r="W499" s="197"/>
      <c r="X499" s="197"/>
    </row>
    <row r="500" spans="1:24" x14ac:dyDescent="0.25">
      <c r="A500" s="197"/>
      <c r="B500" s="197"/>
      <c r="C500" s="197"/>
      <c r="D500" s="197"/>
      <c r="E500" s="197"/>
      <c r="F500" s="197"/>
      <c r="G500" s="197"/>
      <c r="H500" s="197"/>
      <c r="I500" s="197"/>
      <c r="J500" s="197"/>
      <c r="K500" s="197"/>
      <c r="L500" s="197"/>
      <c r="M500" s="197"/>
      <c r="N500" s="197"/>
      <c r="O500" s="197"/>
      <c r="P500" s="197"/>
      <c r="Q500" s="197"/>
      <c r="R500" s="197"/>
      <c r="S500" s="197"/>
      <c r="T500" s="197"/>
      <c r="U500" s="197"/>
      <c r="V500" s="197"/>
      <c r="W500" s="197"/>
      <c r="X500" s="197"/>
    </row>
    <row r="501" spans="1:24" x14ac:dyDescent="0.25">
      <c r="A501" s="197"/>
      <c r="B501" s="197"/>
      <c r="C501" s="197"/>
      <c r="D501" s="197"/>
      <c r="E501" s="197"/>
      <c r="F501" s="197"/>
      <c r="G501" s="197"/>
      <c r="H501" s="197"/>
      <c r="I501" s="197"/>
      <c r="J501" s="197"/>
      <c r="K501" s="197"/>
      <c r="L501" s="197"/>
      <c r="M501" s="197"/>
      <c r="N501" s="197"/>
      <c r="O501" s="197"/>
      <c r="P501" s="197"/>
      <c r="Q501" s="197"/>
      <c r="R501" s="197"/>
      <c r="S501" s="197"/>
      <c r="T501" s="197"/>
      <c r="U501" s="197"/>
      <c r="V501" s="197"/>
      <c r="W501" s="197"/>
      <c r="X501" s="197"/>
    </row>
    <row r="502" spans="1:24" x14ac:dyDescent="0.25">
      <c r="A502" s="197"/>
      <c r="B502" s="197"/>
      <c r="C502" s="197"/>
      <c r="D502" s="197"/>
      <c r="E502" s="197"/>
      <c r="F502" s="197"/>
      <c r="G502" s="197"/>
      <c r="H502" s="197"/>
      <c r="I502" s="197"/>
      <c r="J502" s="197"/>
      <c r="K502" s="197"/>
      <c r="L502" s="197"/>
      <c r="M502" s="197"/>
      <c r="N502" s="197"/>
      <c r="O502" s="197"/>
      <c r="P502" s="197"/>
      <c r="Q502" s="197"/>
      <c r="R502" s="197"/>
      <c r="S502" s="197"/>
      <c r="T502" s="197"/>
      <c r="U502" s="197"/>
      <c r="V502" s="197"/>
      <c r="W502" s="197"/>
      <c r="X502" s="197"/>
    </row>
    <row r="503" spans="1:24" x14ac:dyDescent="0.25">
      <c r="A503" s="197"/>
      <c r="B503" s="197"/>
      <c r="C503" s="197"/>
      <c r="D503" s="197"/>
      <c r="E503" s="197"/>
      <c r="F503" s="197"/>
      <c r="G503" s="197"/>
      <c r="H503" s="197"/>
      <c r="I503" s="197"/>
      <c r="J503" s="197"/>
      <c r="K503" s="197"/>
      <c r="L503" s="197"/>
      <c r="M503" s="197"/>
      <c r="N503" s="197"/>
      <c r="O503" s="197"/>
      <c r="P503" s="197"/>
      <c r="Q503" s="197"/>
      <c r="R503" s="197"/>
      <c r="S503" s="197"/>
      <c r="T503" s="197"/>
      <c r="U503" s="197"/>
      <c r="V503" s="197"/>
      <c r="W503" s="197"/>
      <c r="X503" s="197"/>
    </row>
    <row r="504" spans="1:24" x14ac:dyDescent="0.25">
      <c r="A504" s="197"/>
      <c r="B504" s="197"/>
      <c r="C504" s="197"/>
      <c r="D504" s="197"/>
      <c r="E504" s="197"/>
      <c r="F504" s="197"/>
      <c r="G504" s="197"/>
      <c r="H504" s="197"/>
      <c r="I504" s="197"/>
      <c r="J504" s="197"/>
      <c r="K504" s="197"/>
      <c r="L504" s="197"/>
      <c r="M504" s="197"/>
      <c r="N504" s="197"/>
      <c r="O504" s="197"/>
      <c r="P504" s="197"/>
      <c r="Q504" s="197"/>
      <c r="R504" s="197"/>
      <c r="S504" s="197"/>
      <c r="T504" s="197"/>
      <c r="U504" s="197"/>
      <c r="V504" s="197"/>
      <c r="W504" s="197"/>
      <c r="X504" s="197"/>
    </row>
    <row r="505" spans="1:24" x14ac:dyDescent="0.25">
      <c r="A505" s="197"/>
      <c r="B505" s="197"/>
      <c r="C505" s="197"/>
      <c r="D505" s="197"/>
      <c r="E505" s="197"/>
      <c r="F505" s="197"/>
      <c r="G505" s="197"/>
      <c r="H505" s="197"/>
      <c r="I505" s="197"/>
      <c r="J505" s="197"/>
      <c r="K505" s="197"/>
      <c r="L505" s="197"/>
      <c r="M505" s="197"/>
      <c r="N505" s="197"/>
      <c r="O505" s="197"/>
      <c r="P505" s="197"/>
      <c r="Q505" s="197"/>
      <c r="R505" s="197"/>
      <c r="S505" s="197"/>
      <c r="T505" s="197"/>
      <c r="U505" s="197"/>
      <c r="V505" s="197"/>
      <c r="W505" s="197"/>
      <c r="X505" s="197"/>
    </row>
    <row r="506" spans="1:24" x14ac:dyDescent="0.25">
      <c r="A506" s="197"/>
      <c r="B506" s="197"/>
      <c r="C506" s="197"/>
      <c r="D506" s="197"/>
      <c r="E506" s="197"/>
      <c r="F506" s="197"/>
      <c r="G506" s="197"/>
      <c r="H506" s="197"/>
      <c r="I506" s="197"/>
      <c r="J506" s="197"/>
      <c r="K506" s="197"/>
      <c r="L506" s="197"/>
      <c r="M506" s="197"/>
      <c r="N506" s="197"/>
      <c r="O506" s="197"/>
      <c r="P506" s="197"/>
      <c r="Q506" s="197"/>
      <c r="R506" s="197"/>
      <c r="S506" s="197"/>
      <c r="T506" s="197"/>
      <c r="U506" s="197"/>
      <c r="V506" s="197"/>
      <c r="W506" s="197"/>
      <c r="X506" s="197"/>
    </row>
    <row r="507" spans="1:24" x14ac:dyDescent="0.25">
      <c r="A507" s="197"/>
      <c r="B507" s="197"/>
      <c r="C507" s="197"/>
      <c r="D507" s="197"/>
      <c r="E507" s="197"/>
      <c r="F507" s="197"/>
      <c r="G507" s="197"/>
      <c r="H507" s="197"/>
      <c r="I507" s="197"/>
      <c r="J507" s="197"/>
      <c r="K507" s="197"/>
      <c r="L507" s="197"/>
      <c r="M507" s="197"/>
      <c r="N507" s="197"/>
      <c r="O507" s="197"/>
      <c r="P507" s="197"/>
      <c r="Q507" s="197"/>
      <c r="R507" s="197"/>
      <c r="S507" s="197"/>
      <c r="T507" s="197"/>
      <c r="U507" s="197"/>
      <c r="V507" s="197"/>
      <c r="W507" s="197"/>
      <c r="X507" s="197"/>
    </row>
    <row r="508" spans="1:24" x14ac:dyDescent="0.25">
      <c r="A508" s="197"/>
      <c r="B508" s="197"/>
      <c r="C508" s="197"/>
      <c r="D508" s="197"/>
      <c r="E508" s="197"/>
      <c r="F508" s="197"/>
      <c r="G508" s="197"/>
      <c r="H508" s="197"/>
      <c r="I508" s="197"/>
      <c r="J508" s="197"/>
      <c r="K508" s="197"/>
      <c r="L508" s="197"/>
      <c r="M508" s="197"/>
      <c r="N508" s="197"/>
      <c r="O508" s="197"/>
      <c r="P508" s="197"/>
      <c r="Q508" s="197"/>
      <c r="R508" s="197"/>
      <c r="S508" s="197"/>
      <c r="T508" s="197"/>
      <c r="U508" s="197"/>
      <c r="V508" s="197"/>
      <c r="W508" s="197"/>
      <c r="X508" s="197"/>
    </row>
    <row r="509" spans="1:24" x14ac:dyDescent="0.25">
      <c r="A509" s="197"/>
      <c r="B509" s="197"/>
      <c r="C509" s="197"/>
      <c r="D509" s="197"/>
      <c r="E509" s="197"/>
      <c r="F509" s="197"/>
      <c r="G509" s="197"/>
      <c r="H509" s="197"/>
      <c r="I509" s="197"/>
      <c r="J509" s="197"/>
      <c r="K509" s="197"/>
      <c r="L509" s="197"/>
      <c r="M509" s="197"/>
      <c r="N509" s="197"/>
      <c r="O509" s="197"/>
      <c r="P509" s="197"/>
      <c r="Q509" s="197"/>
      <c r="R509" s="197"/>
      <c r="S509" s="197"/>
      <c r="T509" s="197"/>
      <c r="U509" s="197"/>
      <c r="V509" s="197"/>
      <c r="W509" s="197"/>
      <c r="X509" s="197"/>
    </row>
    <row r="510" spans="1:24" x14ac:dyDescent="0.25">
      <c r="A510" s="197"/>
      <c r="B510" s="197"/>
      <c r="C510" s="197"/>
      <c r="D510" s="197"/>
      <c r="E510" s="197"/>
      <c r="F510" s="197"/>
      <c r="G510" s="197"/>
      <c r="H510" s="197"/>
      <c r="I510" s="197"/>
      <c r="J510" s="197"/>
      <c r="K510" s="197"/>
      <c r="L510" s="197"/>
      <c r="M510" s="197"/>
      <c r="N510" s="197"/>
      <c r="O510" s="197"/>
      <c r="P510" s="197"/>
      <c r="Q510" s="197"/>
      <c r="R510" s="197"/>
      <c r="S510" s="197"/>
      <c r="T510" s="197"/>
      <c r="U510" s="197"/>
      <c r="V510" s="197"/>
      <c r="W510" s="197"/>
      <c r="X510" s="197"/>
    </row>
    <row r="511" spans="1:24" x14ac:dyDescent="0.25">
      <c r="A511" s="197"/>
      <c r="B511" s="197"/>
      <c r="C511" s="197"/>
      <c r="D511" s="197"/>
      <c r="E511" s="197"/>
      <c r="F511" s="197"/>
      <c r="G511" s="197"/>
      <c r="H511" s="197"/>
      <c r="I511" s="197"/>
      <c r="J511" s="197"/>
      <c r="K511" s="197"/>
      <c r="L511" s="197"/>
      <c r="M511" s="197"/>
      <c r="N511" s="197"/>
      <c r="O511" s="197"/>
      <c r="P511" s="197"/>
      <c r="Q511" s="197"/>
      <c r="R511" s="197"/>
      <c r="S511" s="197"/>
      <c r="T511" s="197"/>
      <c r="U511" s="197"/>
      <c r="V511" s="197"/>
      <c r="W511" s="197"/>
      <c r="X511" s="197"/>
    </row>
    <row r="512" spans="1:24" x14ac:dyDescent="0.25">
      <c r="A512" s="197"/>
      <c r="B512" s="197"/>
      <c r="C512" s="197"/>
      <c r="D512" s="197"/>
      <c r="E512" s="197"/>
      <c r="F512" s="197"/>
      <c r="G512" s="197"/>
      <c r="H512" s="197"/>
      <c r="I512" s="197"/>
      <c r="J512" s="197"/>
      <c r="K512" s="197"/>
      <c r="L512" s="197"/>
      <c r="M512" s="197"/>
      <c r="N512" s="197"/>
      <c r="O512" s="197"/>
      <c r="P512" s="197"/>
      <c r="Q512" s="197"/>
      <c r="R512" s="197"/>
      <c r="S512" s="197"/>
      <c r="T512" s="197"/>
      <c r="U512" s="197"/>
      <c r="V512" s="197"/>
      <c r="W512" s="197"/>
      <c r="X512" s="197"/>
    </row>
    <row r="513" spans="1:24" x14ac:dyDescent="0.25">
      <c r="A513" s="197"/>
      <c r="B513" s="197"/>
      <c r="C513" s="197"/>
      <c r="D513" s="197"/>
      <c r="E513" s="197"/>
      <c r="F513" s="197"/>
      <c r="G513" s="197"/>
      <c r="H513" s="197"/>
      <c r="I513" s="197"/>
      <c r="J513" s="197"/>
      <c r="K513" s="197"/>
      <c r="L513" s="197"/>
      <c r="M513" s="197"/>
      <c r="N513" s="197"/>
      <c r="O513" s="197"/>
      <c r="P513" s="197"/>
      <c r="Q513" s="197"/>
      <c r="R513" s="197"/>
      <c r="S513" s="197"/>
      <c r="T513" s="197"/>
      <c r="U513" s="197"/>
      <c r="V513" s="197"/>
      <c r="W513" s="197"/>
      <c r="X513" s="197"/>
    </row>
    <row r="514" spans="1:24" x14ac:dyDescent="0.25">
      <c r="A514" s="197"/>
      <c r="B514" s="197"/>
      <c r="C514" s="197"/>
      <c r="D514" s="197"/>
      <c r="E514" s="197"/>
      <c r="F514" s="197"/>
      <c r="G514" s="197"/>
      <c r="H514" s="197"/>
      <c r="I514" s="197"/>
      <c r="J514" s="197"/>
      <c r="K514" s="197"/>
      <c r="L514" s="197"/>
      <c r="M514" s="197"/>
      <c r="N514" s="197"/>
      <c r="O514" s="197"/>
      <c r="P514" s="197"/>
      <c r="Q514" s="197"/>
      <c r="R514" s="197"/>
      <c r="S514" s="197"/>
      <c r="T514" s="197"/>
      <c r="U514" s="197"/>
      <c r="V514" s="197"/>
      <c r="W514" s="197"/>
      <c r="X514" s="197"/>
    </row>
    <row r="515" spans="1:24" x14ac:dyDescent="0.25">
      <c r="A515" s="197"/>
      <c r="B515" s="197"/>
      <c r="C515" s="197"/>
      <c r="D515" s="197"/>
      <c r="E515" s="197"/>
      <c r="F515" s="197"/>
      <c r="G515" s="197"/>
      <c r="H515" s="197"/>
      <c r="I515" s="197"/>
      <c r="J515" s="197"/>
      <c r="K515" s="197"/>
      <c r="L515" s="197"/>
      <c r="M515" s="197"/>
      <c r="N515" s="197"/>
      <c r="O515" s="197"/>
      <c r="P515" s="197"/>
      <c r="Q515" s="197"/>
      <c r="R515" s="197"/>
      <c r="S515" s="197"/>
      <c r="T515" s="197"/>
      <c r="U515" s="197"/>
      <c r="V515" s="197"/>
      <c r="W515" s="197"/>
      <c r="X515" s="197"/>
    </row>
    <row r="516" spans="1:24" x14ac:dyDescent="0.25">
      <c r="A516" s="197"/>
      <c r="B516" s="197"/>
      <c r="C516" s="197"/>
      <c r="D516" s="197"/>
      <c r="E516" s="197"/>
      <c r="F516" s="197"/>
      <c r="G516" s="197"/>
      <c r="H516" s="197"/>
      <c r="I516" s="197"/>
      <c r="J516" s="197"/>
      <c r="K516" s="197"/>
      <c r="L516" s="197"/>
      <c r="M516" s="197"/>
      <c r="N516" s="197"/>
      <c r="O516" s="197"/>
      <c r="P516" s="197"/>
      <c r="Q516" s="197"/>
      <c r="R516" s="197"/>
      <c r="S516" s="197"/>
      <c r="T516" s="197"/>
      <c r="U516" s="197"/>
      <c r="V516" s="197"/>
      <c r="W516" s="197"/>
      <c r="X516" s="197"/>
    </row>
    <row r="517" spans="1:24" x14ac:dyDescent="0.25">
      <c r="A517" s="197"/>
      <c r="B517" s="197"/>
      <c r="C517" s="197"/>
      <c r="D517" s="197"/>
      <c r="E517" s="197"/>
      <c r="F517" s="197"/>
      <c r="G517" s="197"/>
      <c r="H517" s="197"/>
      <c r="I517" s="197"/>
      <c r="J517" s="197"/>
      <c r="K517" s="197"/>
      <c r="L517" s="197"/>
      <c r="M517" s="197"/>
      <c r="N517" s="197"/>
      <c r="O517" s="197"/>
      <c r="P517" s="197"/>
      <c r="Q517" s="197"/>
      <c r="R517" s="197"/>
      <c r="S517" s="197"/>
      <c r="T517" s="197"/>
      <c r="U517" s="197"/>
      <c r="V517" s="197"/>
      <c r="W517" s="197"/>
      <c r="X517" s="197"/>
    </row>
    <row r="518" spans="1:24" x14ac:dyDescent="0.25">
      <c r="A518" s="197"/>
      <c r="B518" s="197"/>
      <c r="C518" s="197"/>
      <c r="D518" s="197"/>
      <c r="E518" s="197"/>
      <c r="F518" s="197"/>
      <c r="G518" s="197"/>
      <c r="H518" s="197"/>
      <c r="I518" s="197"/>
      <c r="J518" s="197"/>
      <c r="K518" s="197"/>
      <c r="L518" s="197"/>
      <c r="M518" s="197"/>
      <c r="N518" s="197"/>
      <c r="O518" s="197"/>
      <c r="P518" s="197"/>
      <c r="Q518" s="197"/>
      <c r="R518" s="197"/>
      <c r="S518" s="197"/>
      <c r="T518" s="197"/>
      <c r="U518" s="197"/>
      <c r="V518" s="197"/>
      <c r="W518" s="197"/>
      <c r="X518" s="197"/>
    </row>
    <row r="519" spans="1:24" x14ac:dyDescent="0.25">
      <c r="A519" s="197"/>
      <c r="B519" s="197"/>
      <c r="C519" s="197"/>
      <c r="D519" s="197"/>
      <c r="E519" s="197"/>
      <c r="F519" s="197"/>
      <c r="G519" s="197"/>
      <c r="H519" s="197"/>
      <c r="I519" s="197"/>
      <c r="J519" s="197"/>
      <c r="K519" s="197"/>
      <c r="L519" s="197"/>
      <c r="M519" s="197"/>
      <c r="N519" s="197"/>
      <c r="O519" s="197"/>
      <c r="P519" s="197"/>
      <c r="Q519" s="197"/>
      <c r="R519" s="197"/>
      <c r="S519" s="197"/>
      <c r="T519" s="197"/>
      <c r="U519" s="197"/>
      <c r="V519" s="197"/>
      <c r="W519" s="197"/>
      <c r="X519" s="197"/>
    </row>
    <row r="520" spans="1:24" x14ac:dyDescent="0.25">
      <c r="A520" s="197"/>
      <c r="B520" s="197"/>
      <c r="C520" s="197"/>
      <c r="D520" s="197"/>
      <c r="E520" s="197"/>
      <c r="F520" s="197"/>
      <c r="G520" s="197"/>
      <c r="H520" s="197"/>
      <c r="I520" s="197"/>
      <c r="J520" s="197"/>
      <c r="K520" s="197"/>
      <c r="L520" s="197"/>
      <c r="M520" s="197"/>
      <c r="N520" s="197"/>
      <c r="O520" s="197"/>
      <c r="P520" s="197"/>
      <c r="Q520" s="197"/>
      <c r="R520" s="197"/>
      <c r="S520" s="197"/>
      <c r="T520" s="197"/>
      <c r="U520" s="197"/>
      <c r="V520" s="197"/>
      <c r="W520" s="197"/>
      <c r="X520" s="197"/>
    </row>
    <row r="521" spans="1:24" x14ac:dyDescent="0.25">
      <c r="A521" s="197"/>
      <c r="B521" s="197"/>
      <c r="C521" s="197"/>
      <c r="D521" s="197"/>
      <c r="E521" s="197"/>
      <c r="F521" s="197"/>
      <c r="G521" s="197"/>
      <c r="H521" s="197"/>
      <c r="I521" s="197"/>
      <c r="J521" s="197"/>
      <c r="K521" s="197"/>
      <c r="L521" s="197"/>
      <c r="M521" s="197"/>
      <c r="N521" s="197"/>
      <c r="O521" s="197"/>
      <c r="P521" s="197"/>
      <c r="Q521" s="197"/>
      <c r="R521" s="197"/>
      <c r="S521" s="197"/>
      <c r="T521" s="197"/>
      <c r="U521" s="197"/>
      <c r="V521" s="197"/>
      <c r="W521" s="197"/>
      <c r="X521" s="197"/>
    </row>
    <row r="522" spans="1:24" x14ac:dyDescent="0.25">
      <c r="A522" s="197"/>
      <c r="B522" s="197"/>
      <c r="C522" s="197"/>
      <c r="D522" s="197"/>
      <c r="E522" s="197"/>
      <c r="F522" s="197"/>
      <c r="G522" s="197"/>
      <c r="H522" s="197"/>
      <c r="I522" s="197"/>
      <c r="J522" s="197"/>
      <c r="K522" s="197"/>
      <c r="L522" s="197"/>
      <c r="M522" s="197"/>
      <c r="N522" s="197"/>
      <c r="O522" s="197"/>
      <c r="P522" s="197"/>
      <c r="Q522" s="197"/>
      <c r="R522" s="197"/>
      <c r="S522" s="197"/>
      <c r="T522" s="197"/>
      <c r="U522" s="197"/>
      <c r="V522" s="197"/>
      <c r="W522" s="197"/>
      <c r="X522" s="197"/>
    </row>
    <row r="523" spans="1:24" x14ac:dyDescent="0.25">
      <c r="A523" s="197"/>
      <c r="B523" s="197"/>
      <c r="C523" s="197"/>
      <c r="D523" s="197"/>
      <c r="E523" s="197"/>
      <c r="F523" s="197"/>
      <c r="G523" s="197"/>
      <c r="H523" s="197"/>
      <c r="I523" s="197"/>
      <c r="J523" s="197"/>
      <c r="K523" s="197"/>
      <c r="L523" s="197"/>
      <c r="M523" s="197"/>
      <c r="N523" s="197"/>
      <c r="O523" s="197"/>
      <c r="P523" s="197"/>
      <c r="Q523" s="197"/>
      <c r="R523" s="197"/>
      <c r="S523" s="197"/>
      <c r="T523" s="197"/>
      <c r="U523" s="197"/>
      <c r="V523" s="197"/>
      <c r="W523" s="197"/>
      <c r="X523" s="197"/>
    </row>
    <row r="524" spans="1:24" x14ac:dyDescent="0.25">
      <c r="A524" s="197"/>
      <c r="B524" s="197"/>
      <c r="C524" s="197"/>
      <c r="D524" s="197"/>
      <c r="E524" s="197"/>
      <c r="F524" s="197"/>
      <c r="G524" s="197"/>
      <c r="H524" s="197"/>
      <c r="I524" s="197"/>
      <c r="J524" s="197"/>
      <c r="K524" s="197"/>
      <c r="L524" s="197"/>
      <c r="M524" s="197"/>
      <c r="N524" s="197"/>
      <c r="O524" s="197"/>
      <c r="P524" s="197"/>
      <c r="Q524" s="197"/>
      <c r="R524" s="197"/>
      <c r="S524" s="197"/>
      <c r="T524" s="197"/>
      <c r="U524" s="197"/>
      <c r="V524" s="197"/>
      <c r="W524" s="197"/>
      <c r="X524" s="197"/>
    </row>
    <row r="525" spans="1:24" x14ac:dyDescent="0.25">
      <c r="A525" s="197"/>
      <c r="B525" s="197"/>
      <c r="C525" s="197"/>
      <c r="D525" s="197"/>
      <c r="E525" s="197"/>
      <c r="F525" s="197"/>
      <c r="G525" s="197"/>
      <c r="H525" s="197"/>
      <c r="I525" s="197"/>
      <c r="J525" s="197"/>
      <c r="K525" s="197"/>
      <c r="L525" s="197"/>
      <c r="M525" s="197"/>
      <c r="N525" s="197"/>
      <c r="O525" s="197"/>
      <c r="P525" s="197"/>
      <c r="Q525" s="197"/>
      <c r="R525" s="197"/>
      <c r="S525" s="197"/>
      <c r="T525" s="197"/>
      <c r="U525" s="197"/>
      <c r="V525" s="197"/>
      <c r="W525" s="197"/>
      <c r="X525" s="197"/>
    </row>
    <row r="526" spans="1:24" x14ac:dyDescent="0.25">
      <c r="A526" s="197"/>
      <c r="B526" s="197"/>
      <c r="C526" s="197"/>
      <c r="D526" s="197"/>
      <c r="E526" s="197"/>
      <c r="F526" s="197"/>
      <c r="G526" s="197"/>
      <c r="H526" s="197"/>
      <c r="I526" s="197"/>
      <c r="J526" s="197"/>
      <c r="K526" s="197"/>
      <c r="L526" s="197"/>
      <c r="M526" s="197"/>
      <c r="N526" s="197"/>
      <c r="O526" s="197"/>
      <c r="P526" s="197"/>
      <c r="Q526" s="197"/>
      <c r="R526" s="197"/>
      <c r="S526" s="197"/>
      <c r="T526" s="197"/>
      <c r="U526" s="197"/>
      <c r="V526" s="197"/>
      <c r="W526" s="197"/>
      <c r="X526" s="197"/>
    </row>
    <row r="527" spans="1:24" x14ac:dyDescent="0.25">
      <c r="A527" s="197"/>
      <c r="B527" s="197"/>
      <c r="C527" s="197"/>
      <c r="D527" s="197"/>
      <c r="E527" s="197"/>
      <c r="F527" s="197"/>
      <c r="G527" s="197"/>
      <c r="H527" s="197"/>
      <c r="I527" s="197"/>
      <c r="J527" s="197"/>
      <c r="K527" s="197"/>
      <c r="L527" s="197"/>
      <c r="M527" s="197"/>
      <c r="N527" s="197"/>
      <c r="O527" s="197"/>
      <c r="P527" s="197"/>
      <c r="Q527" s="197"/>
      <c r="R527" s="197"/>
      <c r="S527" s="197"/>
      <c r="T527" s="197"/>
      <c r="U527" s="197"/>
      <c r="V527" s="197"/>
      <c r="W527" s="197"/>
      <c r="X527" s="197"/>
    </row>
    <row r="528" spans="1:24" x14ac:dyDescent="0.25">
      <c r="A528" s="197"/>
      <c r="B528" s="197"/>
      <c r="C528" s="197"/>
      <c r="D528" s="197"/>
      <c r="E528" s="197"/>
      <c r="F528" s="197"/>
      <c r="G528" s="197"/>
      <c r="H528" s="197"/>
      <c r="I528" s="197"/>
      <c r="J528" s="197"/>
      <c r="K528" s="197"/>
      <c r="L528" s="197"/>
      <c r="M528" s="197"/>
      <c r="N528" s="197"/>
      <c r="O528" s="197"/>
      <c r="P528" s="197"/>
      <c r="Q528" s="197"/>
      <c r="R528" s="197"/>
      <c r="S528" s="197"/>
      <c r="T528" s="197"/>
      <c r="U528" s="197"/>
      <c r="V528" s="197"/>
      <c r="W528" s="197"/>
      <c r="X528" s="197"/>
    </row>
    <row r="529" spans="1:24" x14ac:dyDescent="0.25">
      <c r="A529" s="197"/>
      <c r="B529" s="197"/>
      <c r="C529" s="197"/>
      <c r="D529" s="197"/>
      <c r="E529" s="197"/>
      <c r="F529" s="197"/>
      <c r="G529" s="197"/>
      <c r="H529" s="197"/>
      <c r="I529" s="197"/>
      <c r="J529" s="197"/>
      <c r="K529" s="197"/>
      <c r="L529" s="197"/>
      <c r="M529" s="197"/>
      <c r="N529" s="197"/>
      <c r="O529" s="197"/>
      <c r="P529" s="197"/>
      <c r="Q529" s="197"/>
      <c r="R529" s="197"/>
      <c r="S529" s="197"/>
      <c r="T529" s="197"/>
      <c r="U529" s="197"/>
      <c r="V529" s="197"/>
      <c r="W529" s="197"/>
      <c r="X529" s="197"/>
    </row>
    <row r="530" spans="1:24" x14ac:dyDescent="0.25">
      <c r="A530" s="197"/>
      <c r="B530" s="197"/>
      <c r="C530" s="197"/>
      <c r="D530" s="197"/>
      <c r="E530" s="197"/>
      <c r="F530" s="197"/>
      <c r="G530" s="197"/>
      <c r="H530" s="197"/>
      <c r="I530" s="197"/>
      <c r="J530" s="197"/>
      <c r="K530" s="197"/>
      <c r="L530" s="197"/>
      <c r="M530" s="197"/>
      <c r="N530" s="197"/>
      <c r="O530" s="197"/>
      <c r="P530" s="197"/>
      <c r="Q530" s="197"/>
      <c r="R530" s="197"/>
      <c r="S530" s="197"/>
      <c r="T530" s="197"/>
      <c r="U530" s="197"/>
      <c r="V530" s="197"/>
      <c r="W530" s="197"/>
      <c r="X530" s="197"/>
    </row>
    <row r="531" spans="1:24" x14ac:dyDescent="0.25">
      <c r="A531" s="197"/>
      <c r="B531" s="197"/>
      <c r="C531" s="197"/>
      <c r="D531" s="197"/>
      <c r="E531" s="197"/>
      <c r="F531" s="197"/>
      <c r="G531" s="197"/>
      <c r="H531" s="197"/>
      <c r="I531" s="197"/>
      <c r="J531" s="197"/>
      <c r="K531" s="197"/>
      <c r="L531" s="197"/>
      <c r="M531" s="197"/>
      <c r="N531" s="197"/>
      <c r="O531" s="197"/>
      <c r="P531" s="197"/>
      <c r="Q531" s="197"/>
      <c r="R531" s="197"/>
      <c r="S531" s="197"/>
      <c r="T531" s="197"/>
      <c r="U531" s="197"/>
      <c r="V531" s="197"/>
      <c r="W531" s="197"/>
      <c r="X531" s="197"/>
    </row>
    <row r="532" spans="1:24" x14ac:dyDescent="0.25">
      <c r="A532" s="197"/>
      <c r="B532" s="197"/>
      <c r="C532" s="197"/>
      <c r="D532" s="197"/>
      <c r="E532" s="197"/>
      <c r="F532" s="197"/>
      <c r="G532" s="197"/>
      <c r="H532" s="197"/>
      <c r="I532" s="197"/>
      <c r="J532" s="197"/>
      <c r="K532" s="197"/>
      <c r="L532" s="197"/>
      <c r="M532" s="197"/>
      <c r="N532" s="197"/>
      <c r="O532" s="197"/>
      <c r="P532" s="197"/>
      <c r="Q532" s="197"/>
      <c r="R532" s="197"/>
      <c r="S532" s="197"/>
      <c r="T532" s="197"/>
      <c r="U532" s="197"/>
      <c r="V532" s="197"/>
      <c r="W532" s="197"/>
      <c r="X532" s="197"/>
    </row>
    <row r="533" spans="1:24" x14ac:dyDescent="0.25">
      <c r="A533" s="197"/>
      <c r="B533" s="197"/>
      <c r="C533" s="197"/>
      <c r="D533" s="197"/>
      <c r="E533" s="197"/>
      <c r="F533" s="197"/>
      <c r="G533" s="197"/>
      <c r="H533" s="197"/>
      <c r="I533" s="197"/>
      <c r="J533" s="197"/>
      <c r="K533" s="197"/>
      <c r="L533" s="197"/>
      <c r="M533" s="197"/>
      <c r="N533" s="197"/>
      <c r="O533" s="197"/>
      <c r="P533" s="197"/>
      <c r="Q533" s="197"/>
      <c r="R533" s="197"/>
      <c r="S533" s="197"/>
      <c r="T533" s="197"/>
      <c r="U533" s="197"/>
      <c r="V533" s="197"/>
      <c r="W533" s="197"/>
      <c r="X533" s="197"/>
    </row>
    <row r="534" spans="1:24" x14ac:dyDescent="0.25">
      <c r="A534" s="197"/>
      <c r="B534" s="197"/>
      <c r="C534" s="197"/>
      <c r="D534" s="197"/>
      <c r="E534" s="197"/>
      <c r="F534" s="197"/>
      <c r="G534" s="197"/>
      <c r="H534" s="197"/>
      <c r="I534" s="197"/>
      <c r="J534" s="197"/>
      <c r="K534" s="197"/>
      <c r="L534" s="197"/>
      <c r="M534" s="197"/>
      <c r="N534" s="197"/>
      <c r="O534" s="197"/>
      <c r="P534" s="197"/>
      <c r="Q534" s="197"/>
      <c r="R534" s="197"/>
      <c r="S534" s="197"/>
      <c r="T534" s="197"/>
      <c r="U534" s="197"/>
      <c r="V534" s="197"/>
      <c r="W534" s="197"/>
      <c r="X534" s="197"/>
    </row>
    <row r="535" spans="1:24" x14ac:dyDescent="0.25">
      <c r="A535" s="197"/>
      <c r="B535" s="197"/>
      <c r="C535" s="197"/>
      <c r="D535" s="197"/>
      <c r="E535" s="197"/>
      <c r="F535" s="197"/>
      <c r="G535" s="197"/>
      <c r="H535" s="197"/>
      <c r="I535" s="197"/>
      <c r="J535" s="197"/>
      <c r="K535" s="197"/>
      <c r="L535" s="197"/>
      <c r="M535" s="197"/>
      <c r="N535" s="197"/>
      <c r="O535" s="197"/>
      <c r="P535" s="197"/>
      <c r="Q535" s="197"/>
      <c r="R535" s="197"/>
      <c r="S535" s="197"/>
      <c r="T535" s="197"/>
      <c r="U535" s="197"/>
      <c r="V535" s="197"/>
      <c r="W535" s="197"/>
      <c r="X535" s="197"/>
    </row>
    <row r="536" spans="1:24" x14ac:dyDescent="0.25">
      <c r="A536" s="197"/>
      <c r="B536" s="197"/>
      <c r="C536" s="197"/>
      <c r="D536" s="197"/>
      <c r="E536" s="197"/>
      <c r="F536" s="197"/>
      <c r="G536" s="197"/>
      <c r="H536" s="197"/>
      <c r="I536" s="197"/>
      <c r="J536" s="197"/>
      <c r="K536" s="197"/>
      <c r="L536" s="197"/>
      <c r="M536" s="197"/>
      <c r="N536" s="197"/>
      <c r="O536" s="197"/>
      <c r="P536" s="197"/>
      <c r="Q536" s="197"/>
      <c r="R536" s="197"/>
      <c r="S536" s="197"/>
      <c r="T536" s="197"/>
      <c r="U536" s="197"/>
      <c r="V536" s="197"/>
      <c r="W536" s="197"/>
      <c r="X536" s="197"/>
    </row>
    <row r="537" spans="1:24" x14ac:dyDescent="0.25">
      <c r="A537" s="197"/>
      <c r="B537" s="197"/>
      <c r="C537" s="197"/>
      <c r="D537" s="197"/>
      <c r="E537" s="197"/>
      <c r="F537" s="197"/>
      <c r="G537" s="197"/>
      <c r="H537" s="197"/>
      <c r="I537" s="197"/>
      <c r="J537" s="197"/>
      <c r="K537" s="197"/>
      <c r="L537" s="197"/>
      <c r="M537" s="197"/>
      <c r="N537" s="197"/>
      <c r="O537" s="197"/>
      <c r="P537" s="197"/>
      <c r="Q537" s="197"/>
      <c r="R537" s="197"/>
      <c r="S537" s="197"/>
      <c r="T537" s="197"/>
      <c r="U537" s="197"/>
      <c r="V537" s="197"/>
      <c r="W537" s="197"/>
      <c r="X537" s="197"/>
    </row>
    <row r="538" spans="1:24" x14ac:dyDescent="0.25">
      <c r="A538" s="197"/>
      <c r="B538" s="197"/>
      <c r="C538" s="197"/>
      <c r="D538" s="197"/>
      <c r="E538" s="197"/>
      <c r="F538" s="197"/>
      <c r="G538" s="197"/>
      <c r="H538" s="197"/>
      <c r="I538" s="197"/>
      <c r="J538" s="197"/>
      <c r="K538" s="197"/>
      <c r="L538" s="197"/>
      <c r="M538" s="197"/>
      <c r="N538" s="197"/>
      <c r="O538" s="197"/>
      <c r="P538" s="197"/>
      <c r="Q538" s="197"/>
      <c r="R538" s="197"/>
      <c r="S538" s="197"/>
      <c r="T538" s="197"/>
      <c r="U538" s="197"/>
      <c r="V538" s="197"/>
      <c r="W538" s="197"/>
      <c r="X538" s="197"/>
    </row>
    <row r="539" spans="1:24" x14ac:dyDescent="0.25">
      <c r="A539" s="197"/>
      <c r="B539" s="197"/>
      <c r="C539" s="197"/>
      <c r="D539" s="197"/>
      <c r="E539" s="197"/>
      <c r="F539" s="197"/>
      <c r="G539" s="197"/>
      <c r="H539" s="197"/>
      <c r="I539" s="197"/>
      <c r="J539" s="197"/>
      <c r="K539" s="197"/>
      <c r="L539" s="197"/>
      <c r="M539" s="197"/>
      <c r="N539" s="197"/>
      <c r="O539" s="197"/>
      <c r="P539" s="197"/>
      <c r="Q539" s="197"/>
      <c r="R539" s="197"/>
      <c r="S539" s="197"/>
      <c r="T539" s="197"/>
      <c r="U539" s="197"/>
      <c r="V539" s="197"/>
      <c r="W539" s="197"/>
      <c r="X539" s="197"/>
    </row>
    <row r="540" spans="1:24" x14ac:dyDescent="0.25">
      <c r="A540" s="197"/>
      <c r="B540" s="197"/>
      <c r="C540" s="197"/>
      <c r="D540" s="197"/>
      <c r="E540" s="197"/>
      <c r="F540" s="197"/>
      <c r="G540" s="197"/>
      <c r="H540" s="197"/>
      <c r="I540" s="197"/>
      <c r="J540" s="197"/>
      <c r="K540" s="197"/>
      <c r="L540" s="197"/>
      <c r="M540" s="197"/>
      <c r="N540" s="197"/>
      <c r="O540" s="197"/>
      <c r="P540" s="197"/>
      <c r="Q540" s="197"/>
      <c r="R540" s="197"/>
      <c r="S540" s="197"/>
      <c r="T540" s="197"/>
      <c r="U540" s="197"/>
      <c r="V540" s="197"/>
      <c r="W540" s="197"/>
      <c r="X540" s="197"/>
    </row>
    <row r="541" spans="1:24" x14ac:dyDescent="0.25">
      <c r="A541" s="197"/>
      <c r="B541" s="197"/>
      <c r="C541" s="197"/>
      <c r="D541" s="197"/>
      <c r="E541" s="197"/>
      <c r="F541" s="197"/>
      <c r="G541" s="197"/>
      <c r="H541" s="197"/>
      <c r="I541" s="197"/>
      <c r="J541" s="197"/>
      <c r="K541" s="197"/>
      <c r="L541" s="197"/>
      <c r="M541" s="197"/>
      <c r="N541" s="197"/>
      <c r="O541" s="197"/>
      <c r="P541" s="197"/>
      <c r="Q541" s="197"/>
      <c r="R541" s="197"/>
      <c r="S541" s="197"/>
      <c r="T541" s="197"/>
      <c r="U541" s="197"/>
      <c r="V541" s="197"/>
      <c r="W541" s="197"/>
      <c r="X541" s="197"/>
    </row>
    <row r="542" spans="1:24" x14ac:dyDescent="0.25">
      <c r="A542" s="197"/>
      <c r="B542" s="197"/>
      <c r="C542" s="197"/>
      <c r="D542" s="197"/>
      <c r="E542" s="197"/>
      <c r="F542" s="197"/>
      <c r="G542" s="197"/>
      <c r="H542" s="197"/>
      <c r="I542" s="197"/>
      <c r="J542" s="197"/>
      <c r="K542" s="197"/>
      <c r="L542" s="197"/>
      <c r="M542" s="197"/>
      <c r="N542" s="197"/>
      <c r="O542" s="197"/>
      <c r="P542" s="197"/>
      <c r="Q542" s="197"/>
      <c r="R542" s="197"/>
      <c r="S542" s="197"/>
      <c r="T542" s="197"/>
      <c r="U542" s="197"/>
      <c r="V542" s="197"/>
      <c r="W542" s="197"/>
      <c r="X542" s="197"/>
    </row>
    <row r="543" spans="1:24" x14ac:dyDescent="0.25">
      <c r="A543" s="197"/>
      <c r="B543" s="197"/>
      <c r="C543" s="197"/>
      <c r="D543" s="197"/>
      <c r="E543" s="197"/>
      <c r="F543" s="197"/>
      <c r="G543" s="197"/>
      <c r="H543" s="197"/>
      <c r="I543" s="197"/>
      <c r="J543" s="197"/>
      <c r="K543" s="197"/>
      <c r="L543" s="197"/>
      <c r="M543" s="197"/>
      <c r="N543" s="197"/>
      <c r="O543" s="197"/>
      <c r="P543" s="197"/>
      <c r="Q543" s="197"/>
      <c r="R543" s="197"/>
      <c r="S543" s="197"/>
      <c r="T543" s="197"/>
      <c r="U543" s="197"/>
      <c r="V543" s="197"/>
      <c r="W543" s="197"/>
      <c r="X543" s="197"/>
    </row>
    <row r="544" spans="1:24" x14ac:dyDescent="0.25">
      <c r="A544" s="197"/>
      <c r="B544" s="197"/>
      <c r="C544" s="197"/>
      <c r="D544" s="197"/>
      <c r="E544" s="197"/>
      <c r="F544" s="197"/>
      <c r="G544" s="197"/>
      <c r="H544" s="197"/>
      <c r="I544" s="197"/>
      <c r="J544" s="197"/>
      <c r="K544" s="197"/>
      <c r="L544" s="197"/>
      <c r="M544" s="197"/>
      <c r="N544" s="197"/>
      <c r="O544" s="197"/>
      <c r="P544" s="197"/>
      <c r="Q544" s="197"/>
      <c r="R544" s="197"/>
      <c r="S544" s="197"/>
      <c r="T544" s="197"/>
      <c r="U544" s="197"/>
      <c r="V544" s="197"/>
      <c r="W544" s="197"/>
      <c r="X544" s="197"/>
    </row>
    <row r="545" spans="1:24" x14ac:dyDescent="0.25">
      <c r="A545" s="197"/>
      <c r="B545" s="197"/>
      <c r="C545" s="197"/>
      <c r="D545" s="197"/>
      <c r="E545" s="197"/>
      <c r="F545" s="197"/>
      <c r="G545" s="197"/>
      <c r="H545" s="197"/>
      <c r="I545" s="197"/>
      <c r="J545" s="197"/>
      <c r="K545" s="197"/>
      <c r="L545" s="197"/>
      <c r="M545" s="197"/>
      <c r="N545" s="197"/>
      <c r="O545" s="197"/>
      <c r="P545" s="197"/>
      <c r="Q545" s="197"/>
      <c r="R545" s="197"/>
      <c r="S545" s="197"/>
      <c r="T545" s="197"/>
      <c r="U545" s="197"/>
      <c r="V545" s="197"/>
      <c r="W545" s="197"/>
      <c r="X545" s="197"/>
    </row>
    <row r="546" spans="1:24" x14ac:dyDescent="0.25">
      <c r="A546" s="197"/>
      <c r="B546" s="197"/>
      <c r="C546" s="197"/>
      <c r="D546" s="197"/>
      <c r="E546" s="197"/>
      <c r="F546" s="197"/>
      <c r="G546" s="197"/>
      <c r="H546" s="197"/>
      <c r="I546" s="197"/>
      <c r="J546" s="197"/>
      <c r="K546" s="197"/>
      <c r="L546" s="197"/>
      <c r="M546" s="197"/>
      <c r="N546" s="197"/>
      <c r="O546" s="197"/>
      <c r="P546" s="197"/>
      <c r="Q546" s="197"/>
      <c r="R546" s="197"/>
      <c r="S546" s="197"/>
      <c r="T546" s="197"/>
      <c r="U546" s="197"/>
      <c r="V546" s="197"/>
      <c r="W546" s="197"/>
      <c r="X546" s="197"/>
    </row>
    <row r="547" spans="1:24" x14ac:dyDescent="0.25">
      <c r="A547" s="197"/>
      <c r="B547" s="197"/>
      <c r="C547" s="197"/>
      <c r="D547" s="197"/>
      <c r="E547" s="197"/>
      <c r="F547" s="197"/>
      <c r="G547" s="197"/>
      <c r="H547" s="197"/>
      <c r="I547" s="197"/>
      <c r="J547" s="197"/>
      <c r="K547" s="197"/>
      <c r="L547" s="197"/>
      <c r="M547" s="197"/>
      <c r="N547" s="197"/>
      <c r="O547" s="197"/>
      <c r="P547" s="197"/>
      <c r="Q547" s="197"/>
      <c r="R547" s="197"/>
      <c r="S547" s="197"/>
      <c r="T547" s="197"/>
      <c r="U547" s="197"/>
      <c r="V547" s="197"/>
      <c r="W547" s="197"/>
      <c r="X547" s="197"/>
    </row>
    <row r="548" spans="1:24" x14ac:dyDescent="0.25">
      <c r="A548" s="197"/>
      <c r="B548" s="197"/>
      <c r="C548" s="197"/>
      <c r="D548" s="197"/>
      <c r="E548" s="197"/>
      <c r="F548" s="197"/>
      <c r="G548" s="197"/>
      <c r="H548" s="197"/>
      <c r="I548" s="197"/>
      <c r="J548" s="197"/>
      <c r="K548" s="197"/>
      <c r="L548" s="197"/>
      <c r="M548" s="197"/>
      <c r="N548" s="197"/>
      <c r="O548" s="197"/>
      <c r="P548" s="197"/>
      <c r="Q548" s="197"/>
      <c r="R548" s="197"/>
      <c r="S548" s="197"/>
      <c r="T548" s="197"/>
      <c r="U548" s="197"/>
      <c r="V548" s="197"/>
      <c r="W548" s="197"/>
      <c r="X548" s="197"/>
    </row>
    <row r="549" spans="1:24" x14ac:dyDescent="0.25">
      <c r="A549" s="197"/>
      <c r="B549" s="197"/>
      <c r="C549" s="197"/>
      <c r="D549" s="197"/>
      <c r="E549" s="197"/>
      <c r="F549" s="197"/>
      <c r="G549" s="197"/>
      <c r="H549" s="197"/>
      <c r="I549" s="197"/>
      <c r="J549" s="197"/>
      <c r="K549" s="197"/>
      <c r="L549" s="197"/>
      <c r="M549" s="197"/>
      <c r="N549" s="197"/>
      <c r="O549" s="197"/>
      <c r="P549" s="197"/>
      <c r="Q549" s="197"/>
      <c r="R549" s="197"/>
      <c r="S549" s="197"/>
      <c r="T549" s="197"/>
      <c r="U549" s="197"/>
      <c r="V549" s="197"/>
      <c r="W549" s="197"/>
      <c r="X549" s="197"/>
    </row>
    <row r="550" spans="1:24" x14ac:dyDescent="0.25">
      <c r="A550" s="197"/>
      <c r="B550" s="197"/>
      <c r="C550" s="197"/>
      <c r="D550" s="197"/>
      <c r="E550" s="197"/>
      <c r="F550" s="197"/>
      <c r="G550" s="197"/>
      <c r="H550" s="197"/>
      <c r="I550" s="197"/>
      <c r="J550" s="197"/>
      <c r="K550" s="197"/>
      <c r="L550" s="197"/>
      <c r="M550" s="197"/>
      <c r="N550" s="197"/>
      <c r="O550" s="197"/>
      <c r="P550" s="197"/>
      <c r="Q550" s="197"/>
      <c r="R550" s="197"/>
      <c r="S550" s="197"/>
      <c r="T550" s="197"/>
      <c r="U550" s="197"/>
      <c r="V550" s="197"/>
      <c r="W550" s="197"/>
      <c r="X550" s="197"/>
    </row>
    <row r="551" spans="1:24" x14ac:dyDescent="0.25">
      <c r="A551" s="197"/>
      <c r="B551" s="197"/>
      <c r="C551" s="197"/>
      <c r="D551" s="197"/>
      <c r="E551" s="197"/>
      <c r="F551" s="197"/>
      <c r="G551" s="197"/>
      <c r="H551" s="197"/>
      <c r="I551" s="197"/>
      <c r="J551" s="197"/>
      <c r="K551" s="197"/>
      <c r="L551" s="197"/>
      <c r="M551" s="197"/>
      <c r="N551" s="197"/>
      <c r="O551" s="197"/>
      <c r="P551" s="197"/>
      <c r="Q551" s="197"/>
      <c r="R551" s="197"/>
      <c r="S551" s="197"/>
      <c r="T551" s="197"/>
      <c r="U551" s="197"/>
      <c r="V551" s="197"/>
      <c r="W551" s="197"/>
      <c r="X551" s="197"/>
    </row>
    <row r="552" spans="1:24" x14ac:dyDescent="0.25">
      <c r="A552" s="197"/>
      <c r="B552" s="197"/>
      <c r="C552" s="197"/>
      <c r="D552" s="197"/>
      <c r="E552" s="197"/>
      <c r="F552" s="197"/>
      <c r="G552" s="197"/>
      <c r="H552" s="197"/>
      <c r="I552" s="197"/>
      <c r="J552" s="197"/>
      <c r="K552" s="197"/>
      <c r="L552" s="197"/>
      <c r="M552" s="197"/>
      <c r="N552" s="197"/>
      <c r="O552" s="197"/>
      <c r="P552" s="197"/>
      <c r="Q552" s="197"/>
      <c r="R552" s="197"/>
      <c r="S552" s="197"/>
      <c r="T552" s="197"/>
      <c r="U552" s="197"/>
      <c r="V552" s="197"/>
      <c r="W552" s="197"/>
      <c r="X552" s="197"/>
    </row>
    <row r="553" spans="1:24" x14ac:dyDescent="0.25">
      <c r="A553" s="197"/>
      <c r="B553" s="197"/>
      <c r="C553" s="197"/>
      <c r="D553" s="197"/>
      <c r="E553" s="197"/>
      <c r="F553" s="197"/>
      <c r="G553" s="197"/>
      <c r="H553" s="197"/>
      <c r="I553" s="197"/>
      <c r="J553" s="197"/>
      <c r="K553" s="197"/>
      <c r="L553" s="197"/>
      <c r="M553" s="197"/>
      <c r="N553" s="197"/>
      <c r="O553" s="197"/>
      <c r="P553" s="197"/>
      <c r="Q553" s="197"/>
      <c r="R553" s="197"/>
      <c r="S553" s="197"/>
      <c r="T553" s="197"/>
      <c r="U553" s="197"/>
      <c r="V553" s="197"/>
      <c r="W553" s="197"/>
      <c r="X553" s="197"/>
    </row>
    <row r="554" spans="1:24" x14ac:dyDescent="0.25">
      <c r="A554" s="197"/>
      <c r="B554" s="197"/>
      <c r="C554" s="197"/>
      <c r="D554" s="197"/>
      <c r="E554" s="197"/>
      <c r="F554" s="197"/>
      <c r="G554" s="197"/>
      <c r="H554" s="197"/>
      <c r="I554" s="197"/>
      <c r="J554" s="197"/>
      <c r="K554" s="197"/>
      <c r="L554" s="197"/>
      <c r="M554" s="197"/>
      <c r="N554" s="197"/>
      <c r="O554" s="197"/>
      <c r="P554" s="197"/>
      <c r="Q554" s="197"/>
      <c r="R554" s="197"/>
      <c r="S554" s="197"/>
      <c r="T554" s="197"/>
      <c r="U554" s="197"/>
      <c r="V554" s="197"/>
      <c r="W554" s="197"/>
      <c r="X554" s="197"/>
    </row>
    <row r="555" spans="1:24" x14ac:dyDescent="0.25">
      <c r="A555" s="197"/>
      <c r="B555" s="197"/>
      <c r="C555" s="197"/>
      <c r="D555" s="197"/>
      <c r="E555" s="197"/>
      <c r="F555" s="197"/>
      <c r="G555" s="197"/>
      <c r="H555" s="197"/>
      <c r="I555" s="197"/>
      <c r="J555" s="197"/>
      <c r="K555" s="197"/>
      <c r="L555" s="197"/>
      <c r="M555" s="197"/>
      <c r="N555" s="197"/>
      <c r="O555" s="197"/>
      <c r="P555" s="197"/>
      <c r="Q555" s="197"/>
      <c r="R555" s="197"/>
      <c r="S555" s="197"/>
      <c r="T555" s="197"/>
      <c r="U555" s="197"/>
      <c r="V555" s="197"/>
      <c r="W555" s="197"/>
      <c r="X555" s="197"/>
    </row>
    <row r="556" spans="1:24" x14ac:dyDescent="0.25">
      <c r="A556" s="197"/>
      <c r="B556" s="197"/>
      <c r="C556" s="197"/>
      <c r="D556" s="197"/>
      <c r="E556" s="197"/>
      <c r="F556" s="197"/>
      <c r="G556" s="197"/>
      <c r="H556" s="197"/>
      <c r="I556" s="197"/>
      <c r="J556" s="197"/>
      <c r="K556" s="197"/>
      <c r="L556" s="197"/>
      <c r="M556" s="197"/>
      <c r="N556" s="197"/>
      <c r="O556" s="197"/>
      <c r="P556" s="197"/>
      <c r="Q556" s="197"/>
      <c r="R556" s="197"/>
      <c r="S556" s="197"/>
      <c r="T556" s="197"/>
      <c r="U556" s="197"/>
      <c r="V556" s="197"/>
      <c r="W556" s="197"/>
      <c r="X556" s="197"/>
    </row>
    <row r="557" spans="1:24" x14ac:dyDescent="0.25">
      <c r="A557" s="197"/>
      <c r="B557" s="197"/>
      <c r="C557" s="197"/>
      <c r="D557" s="197"/>
      <c r="E557" s="197"/>
      <c r="F557" s="197"/>
      <c r="G557" s="197"/>
      <c r="H557" s="197"/>
      <c r="I557" s="197"/>
      <c r="J557" s="197"/>
      <c r="K557" s="197"/>
      <c r="L557" s="197"/>
      <c r="M557" s="197"/>
      <c r="N557" s="197"/>
      <c r="O557" s="197"/>
      <c r="P557" s="197"/>
      <c r="Q557" s="197"/>
      <c r="R557" s="197"/>
      <c r="S557" s="197"/>
      <c r="T557" s="197"/>
      <c r="U557" s="197"/>
      <c r="V557" s="197"/>
      <c r="W557" s="197"/>
      <c r="X557" s="197"/>
    </row>
    <row r="558" spans="1:24" x14ac:dyDescent="0.25">
      <c r="A558" s="197"/>
      <c r="B558" s="197"/>
      <c r="C558" s="197"/>
      <c r="D558" s="197"/>
      <c r="E558" s="197"/>
      <c r="F558" s="197"/>
      <c r="G558" s="197"/>
      <c r="H558" s="197"/>
      <c r="I558" s="197"/>
      <c r="J558" s="197"/>
      <c r="K558" s="197"/>
      <c r="L558" s="197"/>
      <c r="M558" s="197"/>
      <c r="N558" s="197"/>
      <c r="O558" s="197"/>
      <c r="P558" s="197"/>
      <c r="Q558" s="197"/>
      <c r="R558" s="197"/>
      <c r="S558" s="197"/>
      <c r="T558" s="197"/>
      <c r="U558" s="197"/>
      <c r="V558" s="197"/>
      <c r="W558" s="197"/>
      <c r="X558" s="197"/>
    </row>
    <row r="559" spans="1:24" x14ac:dyDescent="0.25">
      <c r="A559" s="197"/>
      <c r="B559" s="197"/>
      <c r="C559" s="197"/>
      <c r="D559" s="197"/>
      <c r="E559" s="197"/>
      <c r="F559" s="197"/>
      <c r="G559" s="197"/>
      <c r="H559" s="197"/>
      <c r="I559" s="197"/>
      <c r="J559" s="197"/>
      <c r="K559" s="197"/>
      <c r="L559" s="197"/>
      <c r="M559" s="197"/>
      <c r="N559" s="197"/>
      <c r="O559" s="197"/>
      <c r="P559" s="197"/>
      <c r="Q559" s="197"/>
      <c r="R559" s="197"/>
      <c r="S559" s="197"/>
      <c r="T559" s="197"/>
      <c r="U559" s="197"/>
      <c r="V559" s="197"/>
      <c r="W559" s="197"/>
      <c r="X559" s="197"/>
    </row>
    <row r="560" spans="1:24" x14ac:dyDescent="0.25">
      <c r="A560" s="197"/>
      <c r="B560" s="197"/>
      <c r="C560" s="197"/>
      <c r="D560" s="197"/>
      <c r="E560" s="197"/>
      <c r="F560" s="197"/>
      <c r="G560" s="197"/>
      <c r="H560" s="197"/>
      <c r="I560" s="197"/>
      <c r="J560" s="197"/>
      <c r="K560" s="197"/>
      <c r="L560" s="197"/>
      <c r="M560" s="197"/>
      <c r="N560" s="197"/>
      <c r="O560" s="197"/>
      <c r="P560" s="197"/>
      <c r="Q560" s="197"/>
      <c r="R560" s="197"/>
      <c r="S560" s="197"/>
      <c r="T560" s="197"/>
      <c r="U560" s="197"/>
      <c r="V560" s="197"/>
      <c r="W560" s="197"/>
      <c r="X560" s="197"/>
    </row>
    <row r="561" spans="1:24" x14ac:dyDescent="0.25">
      <c r="A561" s="197"/>
      <c r="B561" s="197"/>
      <c r="C561" s="197"/>
      <c r="D561" s="197"/>
      <c r="E561" s="197"/>
      <c r="F561" s="197"/>
      <c r="G561" s="197"/>
      <c r="H561" s="197"/>
      <c r="I561" s="197"/>
      <c r="J561" s="197"/>
      <c r="K561" s="197"/>
      <c r="L561" s="197"/>
      <c r="M561" s="197"/>
      <c r="N561" s="197"/>
      <c r="O561" s="197"/>
      <c r="P561" s="197"/>
      <c r="Q561" s="197"/>
      <c r="R561" s="197"/>
      <c r="S561" s="197"/>
      <c r="T561" s="197"/>
      <c r="U561" s="197"/>
      <c r="V561" s="197"/>
      <c r="W561" s="197"/>
      <c r="X561" s="197"/>
    </row>
    <row r="562" spans="1:24" x14ac:dyDescent="0.25">
      <c r="A562" s="197"/>
      <c r="B562" s="197"/>
      <c r="C562" s="197"/>
      <c r="D562" s="197"/>
      <c r="E562" s="197"/>
      <c r="F562" s="197"/>
      <c r="G562" s="197"/>
      <c r="H562" s="197"/>
      <c r="I562" s="197"/>
      <c r="J562" s="197"/>
      <c r="K562" s="197"/>
      <c r="L562" s="197"/>
      <c r="M562" s="197"/>
      <c r="N562" s="197"/>
      <c r="O562" s="197"/>
      <c r="P562" s="197"/>
      <c r="Q562" s="197"/>
      <c r="R562" s="197"/>
      <c r="S562" s="197"/>
      <c r="T562" s="197"/>
      <c r="U562" s="197"/>
      <c r="V562" s="197"/>
      <c r="W562" s="197"/>
      <c r="X562" s="197"/>
    </row>
    <row r="563" spans="1:24" x14ac:dyDescent="0.25">
      <c r="A563" s="197"/>
      <c r="B563" s="197"/>
      <c r="C563" s="197"/>
      <c r="D563" s="197"/>
      <c r="E563" s="197"/>
      <c r="F563" s="197"/>
      <c r="G563" s="197"/>
      <c r="H563" s="197"/>
      <c r="I563" s="197"/>
      <c r="J563" s="197"/>
      <c r="K563" s="197"/>
      <c r="L563" s="197"/>
      <c r="M563" s="197"/>
      <c r="N563" s="197"/>
      <c r="O563" s="197"/>
      <c r="P563" s="197"/>
      <c r="Q563" s="197"/>
      <c r="R563" s="197"/>
      <c r="S563" s="197"/>
      <c r="T563" s="197"/>
      <c r="U563" s="197"/>
      <c r="V563" s="197"/>
      <c r="W563" s="197"/>
      <c r="X563" s="197"/>
    </row>
    <row r="564" spans="1:24" x14ac:dyDescent="0.25">
      <c r="A564" s="197"/>
      <c r="B564" s="197"/>
      <c r="C564" s="197"/>
      <c r="D564" s="197"/>
      <c r="E564" s="197"/>
      <c r="F564" s="197"/>
      <c r="G564" s="197"/>
      <c r="H564" s="197"/>
      <c r="I564" s="197"/>
      <c r="J564" s="197"/>
      <c r="K564" s="197"/>
      <c r="L564" s="197"/>
      <c r="M564" s="197"/>
      <c r="N564" s="197"/>
      <c r="O564" s="197"/>
      <c r="P564" s="197"/>
      <c r="Q564" s="197"/>
      <c r="R564" s="197"/>
      <c r="S564" s="197"/>
      <c r="T564" s="197"/>
      <c r="U564" s="197"/>
      <c r="V564" s="197"/>
      <c r="W564" s="197"/>
      <c r="X564" s="197"/>
    </row>
    <row r="565" spans="1:24" x14ac:dyDescent="0.25">
      <c r="A565" s="197"/>
      <c r="B565" s="197"/>
      <c r="C565" s="197"/>
      <c r="D565" s="197"/>
      <c r="E565" s="197"/>
      <c r="F565" s="197"/>
      <c r="G565" s="197"/>
      <c r="H565" s="197"/>
      <c r="I565" s="197"/>
      <c r="J565" s="197"/>
      <c r="K565" s="197"/>
      <c r="L565" s="197"/>
      <c r="M565" s="197"/>
      <c r="N565" s="197"/>
      <c r="O565" s="197"/>
      <c r="P565" s="197"/>
      <c r="Q565" s="197"/>
      <c r="R565" s="197"/>
      <c r="S565" s="197"/>
      <c r="T565" s="197"/>
      <c r="U565" s="197"/>
      <c r="V565" s="197"/>
      <c r="W565" s="197"/>
      <c r="X565" s="197"/>
    </row>
    <row r="566" spans="1:24" x14ac:dyDescent="0.25">
      <c r="A566" s="197"/>
      <c r="B566" s="197"/>
      <c r="C566" s="197"/>
      <c r="D566" s="197"/>
      <c r="E566" s="197"/>
      <c r="F566" s="197"/>
      <c r="G566" s="197"/>
      <c r="H566" s="197"/>
      <c r="I566" s="197"/>
      <c r="J566" s="197"/>
      <c r="K566" s="197"/>
      <c r="L566" s="197"/>
      <c r="M566" s="197"/>
      <c r="N566" s="197"/>
      <c r="O566" s="197"/>
      <c r="P566" s="197"/>
      <c r="Q566" s="197"/>
      <c r="R566" s="197"/>
      <c r="S566" s="197"/>
      <c r="T566" s="197"/>
      <c r="U566" s="197"/>
      <c r="V566" s="197"/>
      <c r="W566" s="197"/>
      <c r="X566" s="197"/>
    </row>
    <row r="567" spans="1:24" x14ac:dyDescent="0.25">
      <c r="A567" s="197"/>
      <c r="B567" s="197"/>
      <c r="C567" s="197"/>
      <c r="D567" s="197"/>
      <c r="E567" s="197"/>
      <c r="F567" s="197"/>
      <c r="G567" s="197"/>
      <c r="H567" s="197"/>
      <c r="I567" s="197"/>
      <c r="J567" s="197"/>
      <c r="K567" s="197"/>
      <c r="L567" s="197"/>
      <c r="M567" s="197"/>
      <c r="N567" s="197"/>
      <c r="O567" s="197"/>
      <c r="P567" s="197"/>
      <c r="Q567" s="197"/>
      <c r="R567" s="197"/>
      <c r="S567" s="197"/>
      <c r="T567" s="197"/>
      <c r="U567" s="197"/>
      <c r="V567" s="197"/>
      <c r="W567" s="197"/>
      <c r="X567" s="197"/>
    </row>
    <row r="568" spans="1:24" x14ac:dyDescent="0.25">
      <c r="A568" s="197"/>
      <c r="B568" s="197"/>
      <c r="C568" s="197"/>
      <c r="D568" s="197"/>
      <c r="E568" s="197"/>
      <c r="F568" s="197"/>
      <c r="G568" s="197"/>
      <c r="H568" s="197"/>
      <c r="I568" s="197"/>
      <c r="J568" s="197"/>
      <c r="K568" s="197"/>
      <c r="L568" s="197"/>
      <c r="M568" s="197"/>
      <c r="N568" s="197"/>
      <c r="O568" s="197"/>
      <c r="P568" s="197"/>
      <c r="Q568" s="197"/>
      <c r="R568" s="197"/>
      <c r="S568" s="197"/>
      <c r="T568" s="197"/>
      <c r="U568" s="197"/>
      <c r="V568" s="197"/>
      <c r="W568" s="197"/>
      <c r="X568" s="197"/>
    </row>
    <row r="569" spans="1:24" x14ac:dyDescent="0.25">
      <c r="A569" s="197"/>
      <c r="B569" s="197"/>
      <c r="C569" s="197"/>
      <c r="D569" s="197"/>
      <c r="E569" s="197"/>
      <c r="F569" s="197"/>
      <c r="G569" s="197"/>
      <c r="H569" s="197"/>
      <c r="I569" s="197"/>
      <c r="J569" s="197"/>
      <c r="K569" s="197"/>
      <c r="L569" s="197"/>
      <c r="M569" s="197"/>
      <c r="N569" s="197"/>
      <c r="O569" s="197"/>
      <c r="P569" s="197"/>
      <c r="Q569" s="197"/>
      <c r="R569" s="197"/>
      <c r="S569" s="197"/>
      <c r="T569" s="197"/>
      <c r="U569" s="197"/>
      <c r="V569" s="197"/>
      <c r="W569" s="197"/>
      <c r="X569" s="197"/>
    </row>
    <row r="570" spans="1:24" x14ac:dyDescent="0.25">
      <c r="A570" s="197"/>
      <c r="B570" s="197"/>
      <c r="C570" s="197"/>
      <c r="D570" s="197"/>
      <c r="E570" s="197"/>
      <c r="F570" s="197"/>
      <c r="G570" s="197"/>
      <c r="H570" s="197"/>
      <c r="I570" s="197"/>
      <c r="J570" s="197"/>
      <c r="K570" s="197"/>
      <c r="L570" s="197"/>
      <c r="M570" s="197"/>
      <c r="N570" s="197"/>
      <c r="O570" s="197"/>
      <c r="P570" s="197"/>
      <c r="Q570" s="197"/>
      <c r="R570" s="197"/>
      <c r="S570" s="197"/>
      <c r="T570" s="197"/>
      <c r="U570" s="197"/>
      <c r="V570" s="197"/>
      <c r="W570" s="197"/>
      <c r="X570" s="197"/>
    </row>
    <row r="571" spans="1:24" x14ac:dyDescent="0.25">
      <c r="A571" s="197"/>
      <c r="B571" s="197"/>
      <c r="C571" s="197"/>
      <c r="D571" s="197"/>
      <c r="E571" s="197"/>
      <c r="F571" s="197"/>
      <c r="G571" s="197"/>
      <c r="H571" s="197"/>
      <c r="I571" s="197"/>
      <c r="J571" s="197"/>
      <c r="K571" s="197"/>
      <c r="L571" s="197"/>
      <c r="M571" s="197"/>
      <c r="N571" s="197"/>
      <c r="O571" s="197"/>
      <c r="P571" s="197"/>
      <c r="Q571" s="197"/>
      <c r="R571" s="197"/>
      <c r="S571" s="197"/>
      <c r="T571" s="197"/>
      <c r="U571" s="197"/>
      <c r="V571" s="197"/>
      <c r="W571" s="197"/>
      <c r="X571" s="197"/>
    </row>
    <row r="572" spans="1:24" x14ac:dyDescent="0.25">
      <c r="A572" s="197"/>
      <c r="B572" s="197"/>
      <c r="C572" s="197"/>
      <c r="D572" s="197"/>
      <c r="E572" s="197"/>
      <c r="F572" s="197"/>
      <c r="G572" s="197"/>
      <c r="H572" s="197"/>
      <c r="I572" s="197"/>
      <c r="J572" s="197"/>
      <c r="K572" s="197"/>
      <c r="L572" s="197"/>
      <c r="M572" s="197"/>
      <c r="N572" s="197"/>
      <c r="O572" s="197"/>
      <c r="P572" s="197"/>
      <c r="Q572" s="197"/>
      <c r="R572" s="197"/>
      <c r="S572" s="197"/>
      <c r="T572" s="197"/>
      <c r="U572" s="197"/>
      <c r="V572" s="197"/>
      <c r="W572" s="197"/>
      <c r="X572" s="197"/>
    </row>
    <row r="573" spans="1:24" x14ac:dyDescent="0.25">
      <c r="A573" s="197"/>
      <c r="B573" s="197"/>
      <c r="C573" s="197"/>
      <c r="D573" s="197"/>
      <c r="E573" s="197"/>
      <c r="F573" s="197"/>
      <c r="G573" s="197"/>
      <c r="H573" s="197"/>
      <c r="I573" s="197"/>
      <c r="J573" s="197"/>
      <c r="K573" s="197"/>
      <c r="L573" s="197"/>
      <c r="M573" s="197"/>
      <c r="N573" s="197"/>
      <c r="O573" s="197"/>
      <c r="P573" s="197"/>
      <c r="Q573" s="197"/>
      <c r="R573" s="197"/>
      <c r="S573" s="197"/>
      <c r="T573" s="197"/>
      <c r="U573" s="197"/>
      <c r="V573" s="197"/>
      <c r="W573" s="197"/>
      <c r="X573" s="197"/>
    </row>
    <row r="574" spans="1:24" x14ac:dyDescent="0.25">
      <c r="A574" s="197"/>
      <c r="B574" s="197"/>
      <c r="C574" s="197"/>
      <c r="D574" s="197"/>
      <c r="E574" s="197"/>
      <c r="F574" s="197"/>
      <c r="G574" s="197"/>
      <c r="H574" s="197"/>
      <c r="I574" s="197"/>
      <c r="J574" s="197"/>
      <c r="K574" s="197"/>
      <c r="L574" s="197"/>
      <c r="M574" s="197"/>
      <c r="N574" s="197"/>
      <c r="O574" s="197"/>
      <c r="P574" s="197"/>
      <c r="Q574" s="197"/>
      <c r="R574" s="197"/>
      <c r="S574" s="197"/>
      <c r="T574" s="197"/>
      <c r="U574" s="197"/>
      <c r="V574" s="197"/>
      <c r="W574" s="197"/>
      <c r="X574" s="197"/>
    </row>
    <row r="575" spans="1:24" x14ac:dyDescent="0.25">
      <c r="A575" s="197"/>
      <c r="B575" s="197"/>
      <c r="C575" s="197"/>
      <c r="D575" s="197"/>
      <c r="E575" s="197"/>
      <c r="F575" s="197"/>
      <c r="G575" s="197"/>
      <c r="H575" s="197"/>
      <c r="I575" s="197"/>
      <c r="J575" s="197"/>
      <c r="K575" s="197"/>
      <c r="L575" s="197"/>
      <c r="M575" s="197"/>
      <c r="N575" s="197"/>
      <c r="O575" s="197"/>
      <c r="P575" s="197"/>
      <c r="Q575" s="197"/>
      <c r="R575" s="197"/>
      <c r="S575" s="197"/>
      <c r="T575" s="197"/>
      <c r="U575" s="197"/>
      <c r="V575" s="197"/>
      <c r="W575" s="197"/>
      <c r="X575" s="197"/>
    </row>
    <row r="576" spans="1:24" x14ac:dyDescent="0.25">
      <c r="A576" s="197"/>
      <c r="B576" s="197"/>
      <c r="C576" s="197"/>
      <c r="D576" s="197"/>
      <c r="E576" s="197"/>
      <c r="F576" s="197"/>
      <c r="G576" s="197"/>
      <c r="H576" s="197"/>
      <c r="I576" s="197"/>
      <c r="J576" s="197"/>
      <c r="K576" s="197"/>
      <c r="L576" s="197"/>
      <c r="M576" s="197"/>
      <c r="N576" s="197"/>
      <c r="O576" s="197"/>
      <c r="P576" s="197"/>
      <c r="Q576" s="197"/>
      <c r="R576" s="197"/>
      <c r="S576" s="197"/>
      <c r="T576" s="197"/>
      <c r="U576" s="197"/>
      <c r="V576" s="197"/>
      <c r="W576" s="197"/>
      <c r="X576" s="197"/>
    </row>
    <row r="577" spans="1:24" x14ac:dyDescent="0.25">
      <c r="A577" s="197"/>
      <c r="B577" s="197"/>
      <c r="C577" s="197"/>
      <c r="D577" s="197"/>
      <c r="E577" s="197"/>
      <c r="F577" s="197"/>
      <c r="G577" s="197"/>
      <c r="H577" s="197"/>
      <c r="I577" s="197"/>
      <c r="J577" s="197"/>
      <c r="K577" s="197"/>
      <c r="L577" s="197"/>
      <c r="M577" s="197"/>
      <c r="N577" s="197"/>
      <c r="O577" s="197"/>
      <c r="P577" s="197"/>
      <c r="Q577" s="197"/>
      <c r="R577" s="197"/>
      <c r="S577" s="197"/>
      <c r="T577" s="197"/>
      <c r="U577" s="197"/>
      <c r="V577" s="197"/>
      <c r="W577" s="197"/>
      <c r="X577" s="197"/>
    </row>
    <row r="578" spans="1:24" x14ac:dyDescent="0.25">
      <c r="A578" s="197"/>
      <c r="B578" s="197"/>
      <c r="C578" s="197"/>
      <c r="D578" s="197"/>
      <c r="E578" s="197"/>
      <c r="F578" s="197"/>
      <c r="G578" s="197"/>
      <c r="H578" s="197"/>
      <c r="I578" s="197"/>
      <c r="J578" s="197"/>
      <c r="K578" s="197"/>
      <c r="L578" s="197"/>
      <c r="M578" s="197"/>
      <c r="N578" s="197"/>
      <c r="O578" s="197"/>
      <c r="P578" s="197"/>
      <c r="Q578" s="197"/>
      <c r="R578" s="197"/>
      <c r="S578" s="197"/>
      <c r="T578" s="197"/>
      <c r="U578" s="197"/>
      <c r="V578" s="197"/>
      <c r="W578" s="197"/>
      <c r="X578" s="197"/>
    </row>
    <row r="579" spans="1:24" x14ac:dyDescent="0.25">
      <c r="A579" s="197"/>
      <c r="B579" s="197"/>
      <c r="C579" s="197"/>
      <c r="D579" s="197"/>
      <c r="E579" s="197"/>
      <c r="F579" s="197"/>
      <c r="G579" s="197"/>
      <c r="H579" s="197"/>
      <c r="I579" s="197"/>
      <c r="J579" s="197"/>
      <c r="K579" s="197"/>
      <c r="L579" s="197"/>
      <c r="M579" s="197"/>
      <c r="N579" s="197"/>
      <c r="O579" s="197"/>
      <c r="P579" s="197"/>
      <c r="Q579" s="197"/>
      <c r="R579" s="197"/>
      <c r="S579" s="197"/>
      <c r="T579" s="197"/>
      <c r="U579" s="197"/>
      <c r="V579" s="197"/>
      <c r="W579" s="197"/>
      <c r="X579" s="197"/>
    </row>
    <row r="580" spans="1:24" x14ac:dyDescent="0.25">
      <c r="A580" s="197"/>
      <c r="B580" s="197"/>
      <c r="C580" s="197"/>
      <c r="D580" s="197"/>
      <c r="E580" s="197"/>
      <c r="F580" s="197"/>
      <c r="G580" s="197"/>
      <c r="H580" s="197"/>
      <c r="I580" s="197"/>
      <c r="J580" s="197"/>
      <c r="K580" s="197"/>
      <c r="L580" s="197"/>
      <c r="M580" s="197"/>
      <c r="N580" s="197"/>
      <c r="O580" s="197"/>
      <c r="P580" s="197"/>
      <c r="Q580" s="197"/>
      <c r="R580" s="197"/>
      <c r="S580" s="197"/>
      <c r="T580" s="197"/>
      <c r="U580" s="197"/>
      <c r="V580" s="197"/>
      <c r="W580" s="197"/>
      <c r="X580" s="197"/>
    </row>
    <row r="581" spans="1:24" x14ac:dyDescent="0.25">
      <c r="A581" s="197"/>
      <c r="B581" s="197"/>
      <c r="C581" s="197"/>
      <c r="D581" s="197"/>
      <c r="E581" s="197"/>
      <c r="F581" s="197"/>
      <c r="G581" s="197"/>
      <c r="H581" s="197"/>
      <c r="I581" s="197"/>
      <c r="J581" s="197"/>
      <c r="K581" s="197"/>
      <c r="L581" s="197"/>
      <c r="M581" s="197"/>
      <c r="N581" s="197"/>
      <c r="O581" s="197"/>
      <c r="P581" s="197"/>
      <c r="Q581" s="197"/>
      <c r="R581" s="197"/>
      <c r="S581" s="197"/>
      <c r="T581" s="197"/>
      <c r="U581" s="197"/>
      <c r="V581" s="197"/>
      <c r="W581" s="197"/>
      <c r="X581" s="197"/>
    </row>
    <row r="582" spans="1:24" x14ac:dyDescent="0.25">
      <c r="A582" s="197"/>
      <c r="B582" s="197"/>
      <c r="C582" s="197"/>
      <c r="D582" s="197"/>
      <c r="E582" s="197"/>
      <c r="F582" s="197"/>
      <c r="G582" s="197"/>
      <c r="H582" s="197"/>
      <c r="I582" s="197"/>
      <c r="J582" s="197"/>
      <c r="K582" s="197"/>
      <c r="L582" s="197"/>
      <c r="M582" s="197"/>
      <c r="N582" s="197"/>
      <c r="O582" s="197"/>
      <c r="P582" s="197"/>
      <c r="Q582" s="197"/>
      <c r="R582" s="197"/>
      <c r="S582" s="197"/>
      <c r="T582" s="197"/>
      <c r="U582" s="197"/>
      <c r="V582" s="197"/>
      <c r="W582" s="197"/>
      <c r="X582" s="197"/>
    </row>
    <row r="583" spans="1:24" x14ac:dyDescent="0.25">
      <c r="A583" s="197"/>
      <c r="B583" s="197"/>
      <c r="C583" s="197"/>
      <c r="D583" s="197"/>
      <c r="E583" s="197"/>
      <c r="F583" s="197"/>
      <c r="G583" s="197"/>
      <c r="H583" s="197"/>
      <c r="I583" s="197"/>
      <c r="J583" s="197"/>
      <c r="K583" s="197"/>
      <c r="L583" s="197"/>
      <c r="M583" s="197"/>
      <c r="N583" s="197"/>
      <c r="O583" s="197"/>
      <c r="P583" s="197"/>
      <c r="Q583" s="197"/>
      <c r="R583" s="197"/>
      <c r="S583" s="197"/>
      <c r="T583" s="197"/>
      <c r="U583" s="197"/>
      <c r="V583" s="197"/>
      <c r="W583" s="197"/>
      <c r="X583" s="197"/>
    </row>
    <row r="584" spans="1:24" x14ac:dyDescent="0.25">
      <c r="A584" s="197"/>
      <c r="B584" s="197"/>
      <c r="C584" s="197"/>
      <c r="D584" s="197"/>
      <c r="E584" s="197"/>
      <c r="F584" s="197"/>
      <c r="G584" s="197"/>
      <c r="H584" s="197"/>
      <c r="I584" s="197"/>
      <c r="J584" s="197"/>
      <c r="K584" s="197"/>
      <c r="L584" s="197"/>
      <c r="M584" s="197"/>
      <c r="N584" s="197"/>
      <c r="O584" s="197"/>
      <c r="P584" s="197"/>
      <c r="Q584" s="197"/>
      <c r="R584" s="197"/>
      <c r="S584" s="197"/>
      <c r="T584" s="197"/>
      <c r="U584" s="197"/>
      <c r="V584" s="197"/>
      <c r="W584" s="197"/>
      <c r="X584" s="197"/>
    </row>
    <row r="585" spans="1:24" x14ac:dyDescent="0.25">
      <c r="A585" s="197"/>
      <c r="B585" s="197"/>
      <c r="C585" s="197"/>
      <c r="D585" s="197"/>
      <c r="E585" s="197"/>
      <c r="F585" s="197"/>
      <c r="G585" s="197"/>
      <c r="H585" s="197"/>
      <c r="I585" s="197"/>
      <c r="J585" s="197"/>
      <c r="K585" s="197"/>
      <c r="L585" s="197"/>
      <c r="M585" s="197"/>
      <c r="N585" s="197"/>
      <c r="O585" s="197"/>
      <c r="P585" s="197"/>
      <c r="Q585" s="197"/>
      <c r="R585" s="197"/>
      <c r="S585" s="197"/>
      <c r="T585" s="197"/>
      <c r="U585" s="197"/>
      <c r="V585" s="197"/>
      <c r="W585" s="197"/>
      <c r="X585" s="197"/>
    </row>
    <row r="586" spans="1:24" x14ac:dyDescent="0.25">
      <c r="A586" s="197"/>
      <c r="B586" s="197"/>
      <c r="C586" s="197"/>
      <c r="D586" s="197"/>
      <c r="E586" s="197"/>
      <c r="F586" s="197"/>
      <c r="G586" s="197"/>
      <c r="H586" s="197"/>
      <c r="I586" s="197"/>
      <c r="J586" s="197"/>
      <c r="K586" s="197"/>
      <c r="L586" s="197"/>
      <c r="M586" s="197"/>
      <c r="N586" s="197"/>
      <c r="O586" s="197"/>
      <c r="P586" s="197"/>
      <c r="Q586" s="197"/>
      <c r="R586" s="197"/>
      <c r="S586" s="197"/>
      <c r="T586" s="197"/>
      <c r="U586" s="197"/>
      <c r="V586" s="197"/>
      <c r="W586" s="197"/>
      <c r="X586" s="197"/>
    </row>
    <row r="587" spans="1:24" x14ac:dyDescent="0.25">
      <c r="A587" s="197"/>
      <c r="B587" s="197"/>
      <c r="C587" s="197"/>
      <c r="D587" s="197"/>
      <c r="E587" s="197"/>
      <c r="F587" s="197"/>
      <c r="G587" s="197"/>
      <c r="H587" s="197"/>
      <c r="I587" s="197"/>
      <c r="J587" s="197"/>
      <c r="K587" s="197"/>
      <c r="L587" s="197"/>
      <c r="M587" s="197"/>
      <c r="N587" s="197"/>
      <c r="O587" s="197"/>
      <c r="P587" s="197"/>
      <c r="Q587" s="197"/>
      <c r="R587" s="197"/>
      <c r="S587" s="197"/>
      <c r="T587" s="197"/>
      <c r="U587" s="197"/>
      <c r="V587" s="197"/>
      <c r="W587" s="197"/>
      <c r="X587" s="197"/>
    </row>
    <row r="588" spans="1:24" x14ac:dyDescent="0.25">
      <c r="A588" s="197"/>
      <c r="B588" s="197"/>
      <c r="C588" s="197"/>
      <c r="D588" s="197"/>
      <c r="E588" s="197"/>
      <c r="F588" s="197"/>
      <c r="G588" s="197"/>
      <c r="H588" s="197"/>
      <c r="I588" s="197"/>
      <c r="J588" s="197"/>
      <c r="K588" s="197"/>
      <c r="L588" s="197"/>
      <c r="M588" s="197"/>
      <c r="N588" s="197"/>
      <c r="O588" s="197"/>
      <c r="P588" s="197"/>
      <c r="Q588" s="197"/>
      <c r="R588" s="197"/>
      <c r="S588" s="197"/>
      <c r="T588" s="197"/>
      <c r="U588" s="197"/>
      <c r="V588" s="197"/>
      <c r="W588" s="197"/>
      <c r="X588" s="197"/>
    </row>
    <row r="589" spans="1:24" x14ac:dyDescent="0.25">
      <c r="A589" s="197"/>
      <c r="B589" s="197"/>
      <c r="C589" s="197"/>
      <c r="D589" s="197"/>
      <c r="E589" s="197"/>
      <c r="F589" s="197"/>
      <c r="G589" s="197"/>
      <c r="H589" s="197"/>
      <c r="I589" s="197"/>
      <c r="J589" s="197"/>
      <c r="K589" s="197"/>
      <c r="L589" s="197"/>
      <c r="M589" s="197"/>
      <c r="N589" s="197"/>
      <c r="O589" s="197"/>
      <c r="P589" s="197"/>
      <c r="Q589" s="197"/>
      <c r="R589" s="197"/>
      <c r="S589" s="197"/>
      <c r="T589" s="197"/>
      <c r="U589" s="197"/>
      <c r="V589" s="197"/>
      <c r="W589" s="197"/>
      <c r="X589" s="197"/>
    </row>
    <row r="590" spans="1:24" x14ac:dyDescent="0.25">
      <c r="A590" s="197"/>
      <c r="B590" s="197"/>
      <c r="C590" s="197"/>
      <c r="D590" s="197"/>
      <c r="E590" s="197"/>
      <c r="F590" s="197"/>
      <c r="G590" s="197"/>
      <c r="H590" s="197"/>
      <c r="I590" s="197"/>
      <c r="J590" s="197"/>
      <c r="K590" s="197"/>
      <c r="L590" s="197"/>
      <c r="M590" s="197"/>
      <c r="N590" s="197"/>
      <c r="O590" s="197"/>
      <c r="P590" s="197"/>
      <c r="Q590" s="197"/>
      <c r="R590" s="197"/>
      <c r="S590" s="197"/>
      <c r="T590" s="197"/>
      <c r="U590" s="197"/>
      <c r="V590" s="197"/>
      <c r="W590" s="197"/>
      <c r="X590" s="197"/>
    </row>
    <row r="591" spans="1:24" x14ac:dyDescent="0.25">
      <c r="A591" s="197"/>
      <c r="B591" s="197"/>
      <c r="C591" s="197"/>
      <c r="D591" s="197"/>
      <c r="E591" s="197"/>
      <c r="F591" s="197"/>
      <c r="G591" s="197"/>
      <c r="H591" s="197"/>
      <c r="I591" s="197"/>
      <c r="J591" s="197"/>
      <c r="K591" s="197"/>
      <c r="L591" s="197"/>
      <c r="M591" s="197"/>
      <c r="N591" s="197"/>
      <c r="O591" s="197"/>
      <c r="P591" s="197"/>
      <c r="Q591" s="197"/>
      <c r="R591" s="197"/>
      <c r="S591" s="197"/>
      <c r="T591" s="197"/>
      <c r="U591" s="197"/>
      <c r="V591" s="197"/>
      <c r="W591" s="197"/>
      <c r="X591" s="197"/>
    </row>
    <row r="592" spans="1:24" x14ac:dyDescent="0.25">
      <c r="A592" s="197"/>
      <c r="B592" s="197"/>
      <c r="C592" s="197"/>
      <c r="D592" s="197"/>
      <c r="E592" s="197"/>
      <c r="F592" s="197"/>
      <c r="G592" s="197"/>
      <c r="H592" s="197"/>
      <c r="I592" s="197"/>
      <c r="J592" s="197"/>
      <c r="K592" s="197"/>
      <c r="L592" s="197"/>
      <c r="M592" s="197"/>
      <c r="N592" s="197"/>
      <c r="O592" s="197"/>
      <c r="P592" s="197"/>
      <c r="Q592" s="197"/>
      <c r="R592" s="197"/>
      <c r="S592" s="197"/>
      <c r="T592" s="197"/>
      <c r="U592" s="197"/>
      <c r="V592" s="197"/>
      <c r="W592" s="197"/>
      <c r="X592" s="197"/>
    </row>
    <row r="593" spans="1:24" x14ac:dyDescent="0.25">
      <c r="A593" s="197"/>
      <c r="B593" s="197"/>
      <c r="C593" s="197"/>
      <c r="D593" s="197"/>
      <c r="E593" s="197"/>
      <c r="F593" s="197"/>
      <c r="G593" s="197"/>
      <c r="H593" s="197"/>
      <c r="I593" s="197"/>
      <c r="J593" s="197"/>
      <c r="K593" s="197"/>
      <c r="L593" s="197"/>
      <c r="M593" s="197"/>
      <c r="N593" s="197"/>
      <c r="O593" s="197"/>
      <c r="P593" s="197"/>
      <c r="Q593" s="197"/>
      <c r="R593" s="197"/>
      <c r="S593" s="197"/>
      <c r="T593" s="197"/>
      <c r="U593" s="197"/>
      <c r="V593" s="197"/>
      <c r="W593" s="197"/>
      <c r="X593" s="197"/>
    </row>
    <row r="594" spans="1:24" x14ac:dyDescent="0.25">
      <c r="A594" s="197"/>
      <c r="B594" s="197"/>
      <c r="C594" s="197"/>
      <c r="D594" s="197"/>
      <c r="E594" s="197"/>
      <c r="F594" s="197"/>
      <c r="G594" s="197"/>
      <c r="H594" s="197"/>
      <c r="I594" s="197"/>
      <c r="J594" s="197"/>
      <c r="K594" s="197"/>
      <c r="L594" s="197"/>
      <c r="M594" s="197"/>
      <c r="N594" s="197"/>
      <c r="O594" s="197"/>
      <c r="P594" s="197"/>
      <c r="Q594" s="197"/>
      <c r="R594" s="197"/>
      <c r="S594" s="197"/>
      <c r="T594" s="197"/>
      <c r="U594" s="197"/>
      <c r="V594" s="197"/>
      <c r="W594" s="197"/>
      <c r="X594" s="197"/>
    </row>
    <row r="595" spans="1:24" x14ac:dyDescent="0.25">
      <c r="A595" s="197"/>
      <c r="B595" s="197"/>
      <c r="C595" s="197"/>
      <c r="D595" s="197"/>
      <c r="E595" s="197"/>
      <c r="F595" s="197"/>
      <c r="G595" s="197"/>
      <c r="H595" s="197"/>
      <c r="I595" s="197"/>
      <c r="J595" s="197"/>
      <c r="K595" s="197"/>
      <c r="L595" s="197"/>
      <c r="M595" s="197"/>
      <c r="N595" s="197"/>
      <c r="O595" s="197"/>
      <c r="P595" s="197"/>
      <c r="Q595" s="197"/>
      <c r="R595" s="197"/>
      <c r="S595" s="197"/>
      <c r="T595" s="197"/>
      <c r="U595" s="197"/>
      <c r="V595" s="197"/>
      <c r="W595" s="197"/>
      <c r="X595" s="197"/>
    </row>
    <row r="596" spans="1:24" x14ac:dyDescent="0.25">
      <c r="A596" s="197"/>
      <c r="B596" s="197"/>
      <c r="C596" s="197"/>
      <c r="D596" s="197"/>
      <c r="E596" s="197"/>
      <c r="F596" s="197"/>
      <c r="G596" s="197"/>
      <c r="H596" s="197"/>
      <c r="I596" s="197"/>
      <c r="J596" s="197"/>
      <c r="K596" s="197"/>
      <c r="L596" s="197"/>
      <c r="M596" s="197"/>
      <c r="N596" s="197"/>
      <c r="O596" s="197"/>
      <c r="P596" s="197"/>
      <c r="Q596" s="197"/>
      <c r="R596" s="197"/>
      <c r="S596" s="197"/>
      <c r="T596" s="197"/>
      <c r="U596" s="197"/>
      <c r="V596" s="197"/>
      <c r="W596" s="197"/>
      <c r="X596" s="197"/>
    </row>
    <row r="597" spans="1:24" x14ac:dyDescent="0.25">
      <c r="A597" s="197"/>
      <c r="B597" s="197"/>
      <c r="C597" s="197"/>
      <c r="D597" s="197"/>
      <c r="E597" s="197"/>
      <c r="F597" s="197"/>
      <c r="G597" s="197"/>
      <c r="H597" s="197"/>
      <c r="I597" s="197"/>
      <c r="J597" s="197"/>
      <c r="K597" s="197"/>
      <c r="L597" s="197"/>
      <c r="M597" s="197"/>
      <c r="N597" s="197"/>
      <c r="O597" s="197"/>
      <c r="P597" s="197"/>
      <c r="Q597" s="197"/>
      <c r="R597" s="197"/>
      <c r="S597" s="197"/>
      <c r="T597" s="197"/>
      <c r="U597" s="197"/>
      <c r="V597" s="197"/>
      <c r="W597" s="197"/>
      <c r="X597" s="197"/>
    </row>
    <row r="598" spans="1:24" x14ac:dyDescent="0.25">
      <c r="A598" s="197"/>
      <c r="B598" s="197"/>
      <c r="C598" s="197"/>
      <c r="D598" s="197"/>
      <c r="E598" s="197"/>
      <c r="F598" s="197"/>
      <c r="G598" s="197"/>
      <c r="H598" s="197"/>
      <c r="I598" s="197"/>
      <c r="J598" s="197"/>
      <c r="K598" s="197"/>
      <c r="L598" s="197"/>
      <c r="M598" s="197"/>
      <c r="N598" s="197"/>
      <c r="O598" s="197"/>
      <c r="P598" s="197"/>
      <c r="Q598" s="197"/>
      <c r="R598" s="197"/>
      <c r="S598" s="197"/>
      <c r="T598" s="197"/>
      <c r="U598" s="197"/>
      <c r="V598" s="197"/>
      <c r="W598" s="197"/>
      <c r="X598" s="197"/>
    </row>
    <row r="599" spans="1:24" x14ac:dyDescent="0.25">
      <c r="A599" s="197"/>
      <c r="B599" s="197"/>
      <c r="C599" s="197"/>
      <c r="D599" s="197"/>
      <c r="E599" s="197"/>
      <c r="F599" s="197"/>
      <c r="G599" s="197"/>
      <c r="H599" s="197"/>
      <c r="I599" s="197"/>
      <c r="J599" s="197"/>
      <c r="K599" s="197"/>
      <c r="L599" s="197"/>
      <c r="M599" s="197"/>
      <c r="N599" s="197"/>
      <c r="O599" s="197"/>
      <c r="P599" s="197"/>
      <c r="Q599" s="197"/>
      <c r="R599" s="197"/>
      <c r="S599" s="197"/>
      <c r="T599" s="197"/>
      <c r="U599" s="197"/>
      <c r="V599" s="197"/>
      <c r="W599" s="197"/>
      <c r="X599" s="197"/>
    </row>
    <row r="600" spans="1:24" x14ac:dyDescent="0.25">
      <c r="A600" s="197"/>
      <c r="B600" s="197"/>
      <c r="C600" s="197"/>
      <c r="D600" s="197"/>
      <c r="E600" s="197"/>
      <c r="F600" s="197"/>
      <c r="G600" s="197"/>
      <c r="H600" s="197"/>
      <c r="I600" s="197"/>
      <c r="J600" s="197"/>
      <c r="K600" s="197"/>
      <c r="L600" s="197"/>
      <c r="M600" s="197"/>
      <c r="N600" s="197"/>
      <c r="O600" s="197"/>
      <c r="P600" s="197"/>
      <c r="Q600" s="197"/>
      <c r="R600" s="197"/>
      <c r="S600" s="197"/>
      <c r="T600" s="197"/>
      <c r="U600" s="197"/>
      <c r="V600" s="197"/>
      <c r="W600" s="197"/>
      <c r="X600" s="197"/>
    </row>
    <row r="601" spans="1:24" x14ac:dyDescent="0.25">
      <c r="A601" s="197"/>
      <c r="B601" s="197"/>
      <c r="C601" s="197"/>
      <c r="D601" s="197"/>
      <c r="E601" s="197"/>
      <c r="F601" s="197"/>
      <c r="G601" s="197"/>
      <c r="H601" s="197"/>
      <c r="I601" s="197"/>
      <c r="J601" s="197"/>
      <c r="K601" s="197"/>
      <c r="L601" s="197"/>
      <c r="M601" s="197"/>
      <c r="N601" s="197"/>
      <c r="O601" s="197"/>
      <c r="P601" s="197"/>
      <c r="Q601" s="197"/>
      <c r="R601" s="197"/>
      <c r="S601" s="197"/>
      <c r="T601" s="197"/>
      <c r="U601" s="197"/>
      <c r="V601" s="197"/>
      <c r="W601" s="197"/>
      <c r="X601" s="197"/>
    </row>
    <row r="602" spans="1:24" x14ac:dyDescent="0.25">
      <c r="A602" s="197"/>
      <c r="B602" s="197"/>
      <c r="C602" s="197"/>
      <c r="D602" s="197"/>
      <c r="E602" s="197"/>
      <c r="F602" s="197"/>
      <c r="G602" s="197"/>
      <c r="H602" s="197"/>
      <c r="I602" s="197"/>
      <c r="J602" s="197"/>
      <c r="K602" s="197"/>
      <c r="L602" s="197"/>
      <c r="M602" s="197"/>
      <c r="N602" s="197"/>
      <c r="O602" s="197"/>
      <c r="P602" s="197"/>
      <c r="Q602" s="197"/>
      <c r="R602" s="197"/>
      <c r="S602" s="197"/>
      <c r="T602" s="197"/>
      <c r="U602" s="197"/>
      <c r="V602" s="197"/>
      <c r="W602" s="197"/>
      <c r="X602" s="197"/>
    </row>
    <row r="603" spans="1:24" x14ac:dyDescent="0.25">
      <c r="A603" s="197"/>
      <c r="B603" s="197"/>
      <c r="C603" s="197"/>
      <c r="D603" s="197"/>
      <c r="E603" s="197"/>
      <c r="F603" s="197"/>
      <c r="G603" s="197"/>
      <c r="H603" s="197"/>
      <c r="I603" s="197"/>
      <c r="J603" s="197"/>
      <c r="K603" s="197"/>
      <c r="L603" s="197"/>
      <c r="M603" s="197"/>
      <c r="N603" s="197"/>
      <c r="O603" s="197"/>
      <c r="P603" s="197"/>
      <c r="Q603" s="197"/>
      <c r="R603" s="197"/>
      <c r="S603" s="197"/>
      <c r="T603" s="197"/>
      <c r="U603" s="197"/>
      <c r="V603" s="197"/>
      <c r="W603" s="197"/>
      <c r="X603" s="197"/>
    </row>
    <row r="604" spans="1:24" x14ac:dyDescent="0.25">
      <c r="A604" s="197"/>
      <c r="B604" s="197"/>
      <c r="C604" s="197"/>
      <c r="D604" s="197"/>
      <c r="E604" s="197"/>
      <c r="F604" s="197"/>
      <c r="G604" s="197"/>
      <c r="H604" s="197"/>
      <c r="I604" s="197"/>
      <c r="J604" s="197"/>
      <c r="K604" s="197"/>
      <c r="L604" s="197"/>
      <c r="M604" s="197"/>
      <c r="N604" s="197"/>
      <c r="O604" s="197"/>
      <c r="P604" s="197"/>
      <c r="Q604" s="197"/>
      <c r="R604" s="197"/>
      <c r="S604" s="197"/>
      <c r="T604" s="197"/>
      <c r="U604" s="197"/>
      <c r="V604" s="197"/>
      <c r="W604" s="197"/>
      <c r="X604" s="197"/>
    </row>
    <row r="605" spans="1:24" x14ac:dyDescent="0.25">
      <c r="A605" s="197"/>
      <c r="B605" s="197"/>
      <c r="C605" s="197"/>
      <c r="D605" s="197"/>
      <c r="E605" s="197"/>
      <c r="F605" s="197"/>
      <c r="G605" s="197"/>
      <c r="H605" s="197"/>
      <c r="I605" s="197"/>
      <c r="J605" s="197"/>
      <c r="K605" s="197"/>
      <c r="L605" s="197"/>
      <c r="M605" s="197"/>
      <c r="N605" s="197"/>
      <c r="O605" s="197"/>
      <c r="P605" s="197"/>
      <c r="Q605" s="197"/>
      <c r="R605" s="197"/>
      <c r="S605" s="197"/>
      <c r="T605" s="197"/>
      <c r="U605" s="197"/>
      <c r="V605" s="197"/>
      <c r="W605" s="197"/>
      <c r="X605" s="197"/>
    </row>
    <row r="606" spans="1:24" x14ac:dyDescent="0.25">
      <c r="A606" s="197"/>
      <c r="B606" s="197"/>
      <c r="C606" s="197"/>
      <c r="D606" s="197"/>
      <c r="E606" s="197"/>
      <c r="F606" s="197"/>
      <c r="G606" s="197"/>
      <c r="H606" s="197"/>
      <c r="I606" s="197"/>
      <c r="J606" s="197"/>
      <c r="K606" s="197"/>
      <c r="L606" s="197"/>
      <c r="M606" s="197"/>
      <c r="N606" s="197"/>
      <c r="O606" s="197"/>
      <c r="P606" s="197"/>
      <c r="Q606" s="197"/>
      <c r="R606" s="197"/>
      <c r="S606" s="197"/>
      <c r="T606" s="197"/>
      <c r="U606" s="197"/>
      <c r="V606" s="197"/>
      <c r="W606" s="197"/>
      <c r="X606" s="197"/>
    </row>
    <row r="607" spans="1:24" x14ac:dyDescent="0.25">
      <c r="A607" s="197"/>
      <c r="B607" s="197"/>
      <c r="C607" s="197"/>
      <c r="D607" s="197"/>
      <c r="E607" s="197"/>
      <c r="F607" s="197"/>
      <c r="G607" s="197"/>
      <c r="H607" s="197"/>
      <c r="I607" s="197"/>
      <c r="J607" s="197"/>
      <c r="K607" s="197"/>
      <c r="L607" s="197"/>
      <c r="M607" s="197"/>
      <c r="N607" s="197"/>
      <c r="O607" s="197"/>
      <c r="P607" s="197"/>
      <c r="Q607" s="197"/>
      <c r="R607" s="197"/>
      <c r="S607" s="197"/>
      <c r="T607" s="197"/>
      <c r="U607" s="197"/>
      <c r="V607" s="197"/>
      <c r="W607" s="197"/>
      <c r="X607" s="197"/>
    </row>
    <row r="608" spans="1:24" x14ac:dyDescent="0.25">
      <c r="A608" s="197"/>
      <c r="B608" s="197"/>
      <c r="C608" s="197"/>
      <c r="D608" s="197"/>
      <c r="E608" s="197"/>
      <c r="F608" s="197"/>
      <c r="G608" s="197"/>
      <c r="H608" s="197"/>
      <c r="I608" s="197"/>
      <c r="J608" s="197"/>
      <c r="K608" s="197"/>
      <c r="L608" s="197"/>
      <c r="M608" s="197"/>
      <c r="N608" s="197"/>
      <c r="O608" s="197"/>
      <c r="P608" s="197"/>
      <c r="Q608" s="197"/>
      <c r="R608" s="197"/>
      <c r="S608" s="197"/>
      <c r="T608" s="197"/>
      <c r="U608" s="197"/>
      <c r="V608" s="197"/>
      <c r="W608" s="197"/>
      <c r="X608" s="197"/>
    </row>
    <row r="609" spans="1:24" x14ac:dyDescent="0.25">
      <c r="A609" s="197"/>
      <c r="B609" s="197"/>
      <c r="C609" s="197"/>
      <c r="D609" s="197"/>
      <c r="E609" s="197"/>
      <c r="F609" s="197"/>
      <c r="G609" s="197"/>
      <c r="H609" s="197"/>
      <c r="I609" s="197"/>
      <c r="J609" s="197"/>
      <c r="K609" s="197"/>
      <c r="L609" s="197"/>
      <c r="M609" s="197"/>
      <c r="N609" s="197"/>
      <c r="O609" s="197"/>
      <c r="P609" s="197"/>
      <c r="Q609" s="197"/>
      <c r="R609" s="197"/>
      <c r="S609" s="197"/>
      <c r="T609" s="197"/>
      <c r="U609" s="197"/>
      <c r="V609" s="197"/>
      <c r="W609" s="197"/>
      <c r="X609" s="197"/>
    </row>
    <row r="610" spans="1:24" x14ac:dyDescent="0.25">
      <c r="A610" s="197"/>
      <c r="B610" s="197"/>
      <c r="C610" s="197"/>
      <c r="D610" s="197"/>
      <c r="E610" s="197"/>
      <c r="F610" s="197"/>
      <c r="G610" s="197"/>
      <c r="H610" s="197"/>
      <c r="I610" s="197"/>
      <c r="J610" s="197"/>
      <c r="K610" s="197"/>
      <c r="L610" s="197"/>
      <c r="M610" s="197"/>
      <c r="N610" s="197"/>
      <c r="O610" s="197"/>
      <c r="P610" s="197"/>
      <c r="Q610" s="197"/>
      <c r="R610" s="197"/>
      <c r="S610" s="197"/>
      <c r="T610" s="197"/>
      <c r="U610" s="197"/>
      <c r="V610" s="197"/>
      <c r="W610" s="197"/>
      <c r="X610" s="197"/>
    </row>
    <row r="611" spans="1:24" x14ac:dyDescent="0.25">
      <c r="A611" s="197"/>
      <c r="B611" s="197"/>
      <c r="C611" s="197"/>
      <c r="D611" s="197"/>
      <c r="E611" s="197"/>
      <c r="F611" s="197"/>
      <c r="G611" s="197"/>
      <c r="H611" s="197"/>
      <c r="I611" s="197"/>
      <c r="J611" s="197"/>
      <c r="K611" s="197"/>
      <c r="L611" s="197"/>
      <c r="M611" s="197"/>
      <c r="N611" s="197"/>
      <c r="O611" s="197"/>
      <c r="P611" s="197"/>
      <c r="Q611" s="197"/>
      <c r="R611" s="197"/>
      <c r="S611" s="197"/>
      <c r="T611" s="197"/>
      <c r="U611" s="197"/>
      <c r="V611" s="197"/>
      <c r="W611" s="197"/>
      <c r="X611" s="197"/>
    </row>
    <row r="612" spans="1:24" x14ac:dyDescent="0.25">
      <c r="A612" s="197"/>
      <c r="B612" s="197"/>
      <c r="C612" s="197"/>
      <c r="D612" s="197"/>
      <c r="E612" s="197"/>
      <c r="F612" s="197"/>
      <c r="G612" s="197"/>
      <c r="H612" s="197"/>
      <c r="I612" s="197"/>
      <c r="J612" s="197"/>
      <c r="K612" s="197"/>
      <c r="L612" s="197"/>
      <c r="M612" s="197"/>
      <c r="N612" s="197"/>
      <c r="O612" s="197"/>
      <c r="P612" s="197"/>
      <c r="Q612" s="197"/>
      <c r="R612" s="197"/>
      <c r="S612" s="197"/>
      <c r="T612" s="197"/>
      <c r="U612" s="197"/>
      <c r="V612" s="197"/>
      <c r="W612" s="197"/>
      <c r="X612" s="197"/>
    </row>
    <row r="613" spans="1:24" x14ac:dyDescent="0.25">
      <c r="A613" s="197"/>
      <c r="B613" s="197"/>
      <c r="C613" s="197"/>
      <c r="D613" s="197"/>
      <c r="E613" s="197"/>
      <c r="F613" s="197"/>
      <c r="G613" s="197"/>
      <c r="H613" s="197"/>
      <c r="I613" s="197"/>
      <c r="J613" s="197"/>
      <c r="K613" s="197"/>
      <c r="L613" s="197"/>
      <c r="M613" s="197"/>
      <c r="N613" s="197"/>
      <c r="O613" s="197"/>
      <c r="P613" s="197"/>
      <c r="Q613" s="197"/>
      <c r="R613" s="197"/>
      <c r="S613" s="197"/>
      <c r="T613" s="197"/>
      <c r="U613" s="197"/>
      <c r="V613" s="197"/>
      <c r="W613" s="197"/>
      <c r="X613" s="197"/>
    </row>
    <row r="614" spans="1:24" x14ac:dyDescent="0.25">
      <c r="A614" s="197"/>
      <c r="B614" s="197"/>
      <c r="C614" s="197"/>
      <c r="D614" s="197"/>
      <c r="E614" s="197"/>
      <c r="F614" s="197"/>
      <c r="G614" s="197"/>
      <c r="H614" s="197"/>
      <c r="I614" s="197"/>
      <c r="J614" s="197"/>
      <c r="K614" s="197"/>
      <c r="L614" s="197"/>
      <c r="M614" s="197"/>
      <c r="N614" s="197"/>
      <c r="O614" s="197"/>
      <c r="P614" s="197"/>
      <c r="Q614" s="197"/>
      <c r="R614" s="197"/>
      <c r="S614" s="197"/>
      <c r="T614" s="197"/>
      <c r="U614" s="197"/>
      <c r="V614" s="197"/>
      <c r="W614" s="197"/>
      <c r="X614" s="197"/>
    </row>
    <row r="615" spans="1:24" x14ac:dyDescent="0.25">
      <c r="A615" s="197"/>
      <c r="B615" s="197"/>
      <c r="C615" s="197"/>
      <c r="D615" s="197"/>
      <c r="E615" s="197"/>
      <c r="F615" s="197"/>
      <c r="G615" s="197"/>
      <c r="H615" s="197"/>
      <c r="I615" s="197"/>
      <c r="J615" s="197"/>
      <c r="K615" s="197"/>
      <c r="L615" s="197"/>
      <c r="M615" s="197"/>
      <c r="N615" s="197"/>
      <c r="O615" s="197"/>
      <c r="P615" s="197"/>
      <c r="Q615" s="197"/>
      <c r="R615" s="197"/>
      <c r="S615" s="197"/>
      <c r="T615" s="197"/>
      <c r="U615" s="197"/>
      <c r="V615" s="197"/>
      <c r="W615" s="197"/>
      <c r="X615" s="197"/>
    </row>
    <row r="616" spans="1:24" x14ac:dyDescent="0.25">
      <c r="A616" s="197"/>
      <c r="B616" s="197"/>
      <c r="C616" s="197"/>
      <c r="D616" s="197"/>
      <c r="E616" s="197"/>
      <c r="F616" s="197"/>
      <c r="G616" s="197"/>
      <c r="H616" s="197"/>
      <c r="I616" s="197"/>
      <c r="J616" s="197"/>
      <c r="K616" s="197"/>
      <c r="L616" s="197"/>
      <c r="M616" s="197"/>
      <c r="N616" s="197"/>
      <c r="O616" s="197"/>
      <c r="P616" s="197"/>
      <c r="Q616" s="197"/>
      <c r="R616" s="197"/>
      <c r="S616" s="197"/>
      <c r="T616" s="197"/>
      <c r="U616" s="197"/>
      <c r="V616" s="197"/>
      <c r="W616" s="197"/>
      <c r="X616" s="197"/>
    </row>
    <row r="617" spans="1:24" x14ac:dyDescent="0.25">
      <c r="A617" s="197"/>
      <c r="B617" s="197"/>
      <c r="C617" s="197"/>
      <c r="D617" s="197"/>
      <c r="E617" s="197"/>
      <c r="F617" s="197"/>
      <c r="G617" s="197"/>
      <c r="H617" s="197"/>
      <c r="I617" s="197"/>
      <c r="J617" s="197"/>
      <c r="K617" s="197"/>
      <c r="L617" s="197"/>
      <c r="M617" s="197"/>
      <c r="N617" s="197"/>
      <c r="O617" s="197"/>
      <c r="P617" s="197"/>
      <c r="Q617" s="197"/>
      <c r="R617" s="197"/>
      <c r="S617" s="197"/>
      <c r="T617" s="197"/>
      <c r="U617" s="197"/>
      <c r="V617" s="197"/>
      <c r="W617" s="197"/>
      <c r="X617" s="197"/>
    </row>
    <row r="618" spans="1:24" x14ac:dyDescent="0.25">
      <c r="A618" s="197"/>
      <c r="B618" s="197"/>
      <c r="C618" s="197"/>
      <c r="D618" s="197"/>
      <c r="E618" s="197"/>
      <c r="F618" s="197"/>
      <c r="G618" s="197"/>
      <c r="H618" s="197"/>
      <c r="I618" s="197"/>
      <c r="J618" s="197"/>
      <c r="K618" s="197"/>
      <c r="L618" s="197"/>
      <c r="M618" s="197"/>
      <c r="N618" s="197"/>
      <c r="O618" s="197"/>
      <c r="P618" s="197"/>
      <c r="Q618" s="197"/>
      <c r="R618" s="197"/>
      <c r="S618" s="197"/>
      <c r="T618" s="197"/>
      <c r="U618" s="197"/>
      <c r="V618" s="197"/>
      <c r="W618" s="197"/>
      <c r="X618" s="197"/>
    </row>
    <row r="619" spans="1:24" x14ac:dyDescent="0.25">
      <c r="A619" s="197"/>
      <c r="B619" s="197"/>
      <c r="C619" s="197"/>
      <c r="D619" s="197"/>
      <c r="E619" s="197"/>
      <c r="F619" s="197"/>
      <c r="G619" s="197"/>
      <c r="H619" s="197"/>
      <c r="I619" s="197"/>
      <c r="J619" s="197"/>
      <c r="K619" s="197"/>
      <c r="L619" s="197"/>
      <c r="M619" s="197"/>
      <c r="N619" s="197"/>
      <c r="O619" s="197"/>
      <c r="P619" s="197"/>
      <c r="Q619" s="197"/>
      <c r="R619" s="197"/>
      <c r="S619" s="197"/>
      <c r="T619" s="197"/>
      <c r="U619" s="197"/>
      <c r="V619" s="197"/>
      <c r="W619" s="197"/>
      <c r="X619" s="197"/>
    </row>
    <row r="620" spans="1:24" x14ac:dyDescent="0.25">
      <c r="A620" s="197"/>
      <c r="B620" s="197"/>
      <c r="C620" s="197"/>
      <c r="D620" s="197"/>
      <c r="E620" s="197"/>
      <c r="F620" s="197"/>
      <c r="G620" s="197"/>
      <c r="H620" s="197"/>
      <c r="I620" s="197"/>
      <c r="J620" s="197"/>
      <c r="K620" s="197"/>
      <c r="L620" s="197"/>
      <c r="M620" s="197"/>
      <c r="N620" s="197"/>
      <c r="O620" s="197"/>
      <c r="P620" s="197"/>
      <c r="Q620" s="197"/>
      <c r="R620" s="197"/>
      <c r="S620" s="197"/>
      <c r="T620" s="197"/>
      <c r="U620" s="197"/>
      <c r="V620" s="197"/>
      <c r="W620" s="197"/>
      <c r="X620" s="197"/>
    </row>
    <row r="621" spans="1:24" x14ac:dyDescent="0.25">
      <c r="A621" s="197"/>
      <c r="B621" s="197"/>
      <c r="C621" s="197"/>
      <c r="D621" s="197"/>
      <c r="E621" s="197"/>
      <c r="F621" s="197"/>
      <c r="G621" s="197"/>
      <c r="H621" s="197"/>
      <c r="I621" s="197"/>
      <c r="J621" s="197"/>
      <c r="K621" s="197"/>
      <c r="L621" s="197"/>
      <c r="M621" s="197"/>
      <c r="N621" s="197"/>
      <c r="O621" s="197"/>
      <c r="P621" s="197"/>
      <c r="Q621" s="197"/>
      <c r="R621" s="197"/>
      <c r="S621" s="197"/>
      <c r="T621" s="197"/>
      <c r="U621" s="197"/>
      <c r="V621" s="197"/>
      <c r="W621" s="197"/>
      <c r="X621" s="197"/>
    </row>
    <row r="622" spans="1:24" x14ac:dyDescent="0.25">
      <c r="A622" s="197"/>
      <c r="B622" s="197"/>
      <c r="C622" s="197"/>
      <c r="D622" s="197"/>
      <c r="E622" s="197"/>
      <c r="F622" s="197"/>
      <c r="G622" s="197"/>
      <c r="H622" s="197"/>
      <c r="I622" s="197"/>
      <c r="J622" s="197"/>
      <c r="K622" s="197"/>
      <c r="L622" s="197"/>
      <c r="M622" s="197"/>
      <c r="N622" s="197"/>
      <c r="O622" s="197"/>
      <c r="P622" s="197"/>
      <c r="Q622" s="197"/>
      <c r="R622" s="197"/>
      <c r="S622" s="197"/>
      <c r="T622" s="197"/>
      <c r="U622" s="197"/>
      <c r="V622" s="197"/>
      <c r="W622" s="197"/>
      <c r="X622" s="197"/>
    </row>
    <row r="623" spans="1:24" x14ac:dyDescent="0.25">
      <c r="A623" s="197"/>
      <c r="B623" s="197"/>
      <c r="C623" s="197"/>
      <c r="D623" s="197"/>
      <c r="E623" s="197"/>
      <c r="F623" s="197"/>
      <c r="G623" s="197"/>
      <c r="H623" s="197"/>
      <c r="I623" s="197"/>
      <c r="J623" s="197"/>
      <c r="K623" s="197"/>
      <c r="L623" s="197"/>
      <c r="M623" s="197"/>
      <c r="N623" s="197"/>
      <c r="O623" s="197"/>
      <c r="P623" s="197"/>
      <c r="Q623" s="197"/>
      <c r="R623" s="197"/>
      <c r="S623" s="197"/>
      <c r="T623" s="197"/>
      <c r="U623" s="197"/>
      <c r="V623" s="197"/>
      <c r="W623" s="197"/>
      <c r="X623" s="197"/>
    </row>
    <row r="624" spans="1:24" x14ac:dyDescent="0.25">
      <c r="A624" s="197"/>
      <c r="B624" s="197"/>
      <c r="C624" s="197"/>
      <c r="D624" s="197"/>
      <c r="E624" s="197"/>
      <c r="F624" s="197"/>
      <c r="G624" s="197"/>
      <c r="H624" s="197"/>
      <c r="I624" s="197"/>
      <c r="J624" s="197"/>
      <c r="K624" s="197"/>
      <c r="L624" s="197"/>
      <c r="M624" s="197"/>
      <c r="N624" s="197"/>
      <c r="O624" s="197"/>
      <c r="P624" s="197"/>
      <c r="Q624" s="197"/>
      <c r="R624" s="197"/>
      <c r="S624" s="197"/>
      <c r="T624" s="197"/>
      <c r="U624" s="197"/>
      <c r="V624" s="197"/>
      <c r="W624" s="197"/>
      <c r="X624" s="197"/>
    </row>
    <row r="625" spans="1:24" x14ac:dyDescent="0.25">
      <c r="A625" s="197"/>
      <c r="B625" s="197"/>
      <c r="C625" s="197"/>
      <c r="D625" s="197"/>
      <c r="E625" s="197"/>
      <c r="F625" s="197"/>
      <c r="G625" s="197"/>
      <c r="H625" s="197"/>
      <c r="I625" s="197"/>
      <c r="J625" s="197"/>
      <c r="K625" s="197"/>
      <c r="L625" s="197"/>
      <c r="M625" s="197"/>
      <c r="N625" s="197"/>
      <c r="O625" s="197"/>
      <c r="P625" s="197"/>
      <c r="Q625" s="197"/>
      <c r="R625" s="197"/>
      <c r="S625" s="197"/>
      <c r="T625" s="197"/>
      <c r="U625" s="197"/>
      <c r="V625" s="197"/>
      <c r="W625" s="197"/>
      <c r="X625" s="197"/>
    </row>
    <row r="626" spans="1:24" x14ac:dyDescent="0.25">
      <c r="A626" s="197"/>
      <c r="B626" s="197"/>
      <c r="C626" s="197"/>
      <c r="D626" s="197"/>
      <c r="E626" s="197"/>
      <c r="F626" s="197"/>
      <c r="G626" s="197"/>
      <c r="H626" s="197"/>
      <c r="I626" s="197"/>
      <c r="J626" s="197"/>
      <c r="K626" s="197"/>
      <c r="L626" s="197"/>
      <c r="M626" s="197"/>
      <c r="N626" s="197"/>
      <c r="O626" s="197"/>
      <c r="P626" s="197"/>
      <c r="Q626" s="197"/>
      <c r="R626" s="197"/>
      <c r="S626" s="197"/>
      <c r="T626" s="197"/>
      <c r="U626" s="197"/>
      <c r="V626" s="197"/>
      <c r="W626" s="197"/>
      <c r="X626" s="197"/>
    </row>
    <row r="627" spans="1:24" x14ac:dyDescent="0.25">
      <c r="A627" s="197"/>
      <c r="B627" s="197"/>
      <c r="C627" s="197"/>
      <c r="D627" s="197"/>
      <c r="E627" s="197"/>
      <c r="F627" s="197"/>
      <c r="G627" s="197"/>
      <c r="H627" s="197"/>
      <c r="I627" s="197"/>
      <c r="J627" s="197"/>
      <c r="K627" s="197"/>
      <c r="L627" s="197"/>
      <c r="M627" s="197"/>
      <c r="N627" s="197"/>
      <c r="O627" s="197"/>
      <c r="P627" s="197"/>
      <c r="Q627" s="197"/>
      <c r="R627" s="197"/>
      <c r="S627" s="197"/>
      <c r="T627" s="197"/>
      <c r="U627" s="197"/>
      <c r="V627" s="197"/>
      <c r="W627" s="197"/>
      <c r="X627" s="197"/>
    </row>
    <row r="628" spans="1:24" x14ac:dyDescent="0.25">
      <c r="A628" s="197"/>
      <c r="B628" s="197"/>
      <c r="C628" s="197"/>
      <c r="D628" s="197"/>
      <c r="E628" s="197"/>
      <c r="F628" s="197"/>
      <c r="G628" s="197"/>
      <c r="H628" s="197"/>
      <c r="I628" s="197"/>
      <c r="J628" s="197"/>
      <c r="K628" s="197"/>
      <c r="L628" s="197"/>
      <c r="M628" s="197"/>
      <c r="N628" s="197"/>
      <c r="O628" s="197"/>
      <c r="P628" s="197"/>
      <c r="Q628" s="197"/>
      <c r="R628" s="197"/>
      <c r="S628" s="197"/>
      <c r="T628" s="197"/>
      <c r="U628" s="197"/>
      <c r="V628" s="197"/>
      <c r="W628" s="197"/>
      <c r="X628" s="197"/>
    </row>
    <row r="629" spans="1:24" x14ac:dyDescent="0.25">
      <c r="A629" s="197"/>
      <c r="B629" s="197"/>
      <c r="C629" s="197"/>
      <c r="D629" s="197"/>
      <c r="E629" s="197"/>
      <c r="F629" s="197"/>
      <c r="G629" s="197"/>
      <c r="H629" s="197"/>
      <c r="I629" s="197"/>
      <c r="J629" s="197"/>
      <c r="K629" s="197"/>
      <c r="L629" s="197"/>
      <c r="M629" s="197"/>
      <c r="N629" s="197"/>
      <c r="O629" s="197"/>
      <c r="P629" s="197"/>
      <c r="Q629" s="197"/>
      <c r="R629" s="197"/>
      <c r="S629" s="197"/>
      <c r="T629" s="197"/>
      <c r="U629" s="197"/>
      <c r="V629" s="197"/>
      <c r="W629" s="197"/>
      <c r="X629" s="197"/>
    </row>
    <row r="630" spans="1:24" x14ac:dyDescent="0.25">
      <c r="A630" s="197"/>
      <c r="B630" s="197"/>
      <c r="C630" s="197"/>
      <c r="D630" s="197"/>
      <c r="E630" s="197"/>
      <c r="F630" s="197"/>
      <c r="G630" s="197"/>
      <c r="H630" s="197"/>
      <c r="I630" s="197"/>
      <c r="J630" s="197"/>
      <c r="K630" s="197"/>
      <c r="L630" s="197"/>
      <c r="M630" s="197"/>
      <c r="N630" s="197"/>
      <c r="O630" s="197"/>
      <c r="P630" s="197"/>
      <c r="Q630" s="197"/>
      <c r="R630" s="197"/>
      <c r="S630" s="197"/>
      <c r="T630" s="197"/>
      <c r="U630" s="197"/>
      <c r="V630" s="197"/>
      <c r="W630" s="197"/>
      <c r="X630" s="197"/>
    </row>
    <row r="631" spans="1:24" x14ac:dyDescent="0.25">
      <c r="A631" s="197"/>
      <c r="B631" s="197"/>
      <c r="C631" s="197"/>
      <c r="D631" s="197"/>
      <c r="E631" s="197"/>
      <c r="F631" s="197"/>
      <c r="G631" s="197"/>
      <c r="H631" s="197"/>
      <c r="I631" s="197"/>
      <c r="J631" s="197"/>
      <c r="K631" s="197"/>
      <c r="L631" s="197"/>
      <c r="M631" s="197"/>
      <c r="N631" s="197"/>
      <c r="O631" s="197"/>
      <c r="P631" s="197"/>
      <c r="Q631" s="197"/>
      <c r="R631" s="197"/>
      <c r="S631" s="197"/>
      <c r="T631" s="197"/>
      <c r="U631" s="197"/>
      <c r="V631" s="197"/>
      <c r="W631" s="197"/>
      <c r="X631" s="197"/>
    </row>
    <row r="632" spans="1:24" x14ac:dyDescent="0.25">
      <c r="A632" s="197"/>
      <c r="B632" s="197"/>
      <c r="C632" s="197"/>
      <c r="D632" s="197"/>
      <c r="E632" s="197"/>
      <c r="F632" s="197"/>
      <c r="G632" s="197"/>
      <c r="H632" s="197"/>
      <c r="I632" s="197"/>
      <c r="J632" s="197"/>
      <c r="K632" s="197"/>
      <c r="L632" s="197"/>
      <c r="M632" s="197"/>
      <c r="N632" s="197"/>
      <c r="O632" s="197"/>
      <c r="P632" s="197"/>
      <c r="Q632" s="197"/>
      <c r="R632" s="197"/>
      <c r="S632" s="197"/>
      <c r="T632" s="197"/>
      <c r="U632" s="197"/>
      <c r="V632" s="197"/>
      <c r="W632" s="197"/>
      <c r="X632" s="197"/>
    </row>
    <row r="633" spans="1:24" x14ac:dyDescent="0.25">
      <c r="A633" s="197"/>
      <c r="B633" s="197"/>
      <c r="C633" s="197"/>
      <c r="D633" s="197"/>
      <c r="E633" s="197"/>
      <c r="F633" s="197"/>
      <c r="G633" s="197"/>
      <c r="H633" s="197"/>
      <c r="I633" s="197"/>
      <c r="J633" s="197"/>
      <c r="K633" s="197"/>
      <c r="L633" s="197"/>
      <c r="M633" s="197"/>
      <c r="N633" s="197"/>
      <c r="O633" s="197"/>
      <c r="P633" s="197"/>
      <c r="Q633" s="197"/>
      <c r="R633" s="197"/>
      <c r="S633" s="197"/>
      <c r="T633" s="197"/>
      <c r="U633" s="197"/>
      <c r="V633" s="197"/>
      <c r="W633" s="197"/>
      <c r="X633" s="197"/>
    </row>
    <row r="634" spans="1:24" x14ac:dyDescent="0.25">
      <c r="A634" s="197"/>
      <c r="B634" s="197"/>
      <c r="C634" s="197"/>
      <c r="D634" s="197"/>
      <c r="E634" s="197"/>
      <c r="F634" s="197"/>
      <c r="G634" s="197"/>
      <c r="H634" s="197"/>
      <c r="I634" s="197"/>
      <c r="J634" s="197"/>
      <c r="K634" s="197"/>
      <c r="L634" s="197"/>
      <c r="M634" s="197"/>
      <c r="N634" s="197"/>
      <c r="O634" s="197"/>
      <c r="P634" s="197"/>
      <c r="Q634" s="197"/>
      <c r="R634" s="197"/>
      <c r="S634" s="197"/>
      <c r="T634" s="197"/>
      <c r="U634" s="197"/>
      <c r="V634" s="197"/>
      <c r="W634" s="197"/>
      <c r="X634" s="197"/>
    </row>
    <row r="635" spans="1:24" x14ac:dyDescent="0.25">
      <c r="A635" s="197"/>
      <c r="B635" s="197"/>
      <c r="C635" s="197"/>
      <c r="D635" s="197"/>
      <c r="E635" s="197"/>
      <c r="F635" s="197"/>
      <c r="G635" s="197"/>
      <c r="H635" s="197"/>
      <c r="I635" s="197"/>
      <c r="J635" s="197"/>
      <c r="K635" s="197"/>
      <c r="L635" s="197"/>
      <c r="M635" s="197"/>
      <c r="N635" s="197"/>
      <c r="O635" s="197"/>
      <c r="P635" s="197"/>
      <c r="Q635" s="197"/>
      <c r="R635" s="197"/>
      <c r="S635" s="197"/>
      <c r="T635" s="197"/>
      <c r="U635" s="197"/>
      <c r="V635" s="197"/>
      <c r="W635" s="197"/>
      <c r="X635" s="197"/>
    </row>
    <row r="636" spans="1:24" x14ac:dyDescent="0.25">
      <c r="A636" s="197"/>
      <c r="B636" s="197"/>
      <c r="C636" s="197"/>
      <c r="D636" s="197"/>
      <c r="E636" s="197"/>
      <c r="F636" s="197"/>
      <c r="G636" s="197"/>
      <c r="H636" s="197"/>
      <c r="I636" s="197"/>
      <c r="J636" s="197"/>
      <c r="K636" s="197"/>
      <c r="L636" s="197"/>
      <c r="M636" s="197"/>
      <c r="N636" s="197"/>
      <c r="O636" s="197"/>
      <c r="P636" s="197"/>
      <c r="Q636" s="197"/>
      <c r="R636" s="197"/>
      <c r="S636" s="197"/>
      <c r="T636" s="197"/>
      <c r="U636" s="197"/>
      <c r="V636" s="197"/>
      <c r="W636" s="197"/>
      <c r="X636" s="197"/>
    </row>
    <row r="637" spans="1:24" x14ac:dyDescent="0.25">
      <c r="A637" s="197"/>
      <c r="B637" s="197"/>
      <c r="C637" s="197"/>
      <c r="D637" s="197"/>
      <c r="E637" s="197"/>
      <c r="F637" s="197"/>
      <c r="G637" s="197"/>
      <c r="H637" s="197"/>
      <c r="I637" s="197"/>
      <c r="J637" s="197"/>
      <c r="K637" s="197"/>
      <c r="L637" s="197"/>
      <c r="M637" s="197"/>
      <c r="N637" s="197"/>
      <c r="O637" s="197"/>
      <c r="P637" s="197"/>
      <c r="Q637" s="197"/>
      <c r="R637" s="197"/>
      <c r="S637" s="197"/>
      <c r="T637" s="197"/>
      <c r="U637" s="197"/>
      <c r="V637" s="197"/>
      <c r="W637" s="197"/>
      <c r="X637" s="197"/>
    </row>
    <row r="638" spans="1:24" x14ac:dyDescent="0.25">
      <c r="A638" s="197"/>
      <c r="B638" s="197"/>
      <c r="C638" s="197"/>
      <c r="D638" s="197"/>
      <c r="E638" s="197"/>
      <c r="F638" s="197"/>
      <c r="G638" s="197"/>
      <c r="H638" s="197"/>
      <c r="I638" s="197"/>
      <c r="J638" s="197"/>
      <c r="K638" s="197"/>
      <c r="L638" s="197"/>
      <c r="M638" s="197"/>
      <c r="N638" s="197"/>
      <c r="O638" s="197"/>
      <c r="P638" s="197"/>
      <c r="Q638" s="197"/>
      <c r="R638" s="197"/>
      <c r="S638" s="197"/>
      <c r="T638" s="197"/>
      <c r="U638" s="197"/>
      <c r="V638" s="197"/>
      <c r="W638" s="197"/>
      <c r="X638" s="197"/>
    </row>
    <row r="639" spans="1:24" x14ac:dyDescent="0.25">
      <c r="A639" s="197"/>
      <c r="B639" s="197"/>
      <c r="C639" s="197"/>
      <c r="D639" s="197"/>
      <c r="E639" s="197"/>
      <c r="F639" s="197"/>
      <c r="G639" s="197"/>
      <c r="H639" s="197"/>
      <c r="I639" s="197"/>
      <c r="J639" s="197"/>
      <c r="K639" s="197"/>
      <c r="L639" s="197"/>
      <c r="M639" s="197"/>
      <c r="N639" s="197"/>
      <c r="O639" s="197"/>
      <c r="P639" s="197"/>
      <c r="Q639" s="197"/>
      <c r="R639" s="197"/>
      <c r="S639" s="197"/>
      <c r="T639" s="197"/>
      <c r="U639" s="197"/>
      <c r="V639" s="197"/>
      <c r="W639" s="197"/>
      <c r="X639" s="197"/>
    </row>
    <row r="640" spans="1:24" x14ac:dyDescent="0.25">
      <c r="A640" s="197"/>
      <c r="B640" s="197"/>
      <c r="C640" s="197"/>
      <c r="D640" s="197"/>
      <c r="E640" s="197"/>
      <c r="F640" s="197"/>
      <c r="G640" s="197"/>
      <c r="H640" s="197"/>
      <c r="I640" s="197"/>
      <c r="J640" s="197"/>
      <c r="K640" s="197"/>
      <c r="L640" s="197"/>
      <c r="M640" s="197"/>
      <c r="N640" s="197"/>
      <c r="O640" s="197"/>
      <c r="P640" s="197"/>
      <c r="Q640" s="197"/>
      <c r="R640" s="197"/>
      <c r="S640" s="197"/>
      <c r="T640" s="197"/>
      <c r="U640" s="197"/>
      <c r="V640" s="197"/>
      <c r="W640" s="197"/>
      <c r="X640" s="197"/>
    </row>
    <row r="641" spans="1:24" x14ac:dyDescent="0.25">
      <c r="A641" s="197"/>
      <c r="B641" s="197"/>
      <c r="C641" s="197"/>
      <c r="D641" s="197"/>
      <c r="E641" s="197"/>
      <c r="F641" s="197"/>
      <c r="G641" s="197"/>
      <c r="H641" s="197"/>
      <c r="I641" s="197"/>
      <c r="J641" s="197"/>
      <c r="K641" s="197"/>
      <c r="L641" s="197"/>
      <c r="M641" s="197"/>
      <c r="N641" s="197"/>
      <c r="O641" s="197"/>
      <c r="P641" s="197"/>
      <c r="Q641" s="197"/>
      <c r="R641" s="197"/>
      <c r="S641" s="197"/>
      <c r="T641" s="197"/>
      <c r="U641" s="197"/>
      <c r="V641" s="197"/>
      <c r="W641" s="197"/>
      <c r="X641" s="197"/>
    </row>
    <row r="642" spans="1:24" x14ac:dyDescent="0.25">
      <c r="A642" s="197"/>
      <c r="B642" s="197"/>
      <c r="C642" s="197"/>
      <c r="D642" s="197"/>
      <c r="E642" s="197"/>
      <c r="F642" s="197"/>
      <c r="G642" s="197"/>
      <c r="H642" s="197"/>
      <c r="I642" s="197"/>
      <c r="J642" s="197"/>
      <c r="K642" s="197"/>
      <c r="L642" s="197"/>
      <c r="M642" s="197"/>
      <c r="N642" s="197"/>
      <c r="O642" s="197"/>
      <c r="P642" s="197"/>
      <c r="Q642" s="197"/>
      <c r="R642" s="197"/>
      <c r="S642" s="197"/>
      <c r="T642" s="197"/>
      <c r="U642" s="197"/>
      <c r="V642" s="197"/>
      <c r="W642" s="197"/>
      <c r="X642" s="197"/>
    </row>
    <row r="643" spans="1:24" x14ac:dyDescent="0.25">
      <c r="A643" s="197"/>
      <c r="B643" s="197"/>
      <c r="C643" s="197"/>
      <c r="D643" s="197"/>
      <c r="E643" s="197"/>
      <c r="F643" s="197"/>
      <c r="G643" s="197"/>
      <c r="H643" s="197"/>
      <c r="I643" s="197"/>
      <c r="J643" s="197"/>
      <c r="K643" s="197"/>
      <c r="L643" s="197"/>
      <c r="M643" s="197"/>
      <c r="N643" s="197"/>
      <c r="O643" s="197"/>
      <c r="P643" s="197"/>
      <c r="Q643" s="197"/>
      <c r="R643" s="197"/>
      <c r="S643" s="197"/>
      <c r="T643" s="197"/>
      <c r="U643" s="197"/>
      <c r="V643" s="197"/>
      <c r="W643" s="197"/>
      <c r="X643" s="197"/>
    </row>
    <row r="644" spans="1:24" x14ac:dyDescent="0.25">
      <c r="A644" s="197"/>
      <c r="B644" s="197"/>
      <c r="C644" s="197"/>
      <c r="D644" s="197"/>
      <c r="E644" s="197"/>
      <c r="F644" s="197"/>
      <c r="G644" s="197"/>
      <c r="H644" s="197"/>
      <c r="I644" s="197"/>
      <c r="J644" s="197"/>
      <c r="K644" s="197"/>
      <c r="L644" s="197"/>
      <c r="M644" s="197"/>
      <c r="N644" s="197"/>
      <c r="O644" s="197"/>
      <c r="P644" s="197"/>
      <c r="Q644" s="197"/>
      <c r="R644" s="197"/>
      <c r="S644" s="197"/>
      <c r="T644" s="197"/>
      <c r="U644" s="197"/>
      <c r="V644" s="197"/>
      <c r="W644" s="197"/>
      <c r="X644" s="197"/>
    </row>
    <row r="645" spans="1:24" x14ac:dyDescent="0.25">
      <c r="A645" s="197"/>
      <c r="B645" s="197"/>
      <c r="C645" s="197"/>
      <c r="D645" s="197"/>
      <c r="E645" s="197"/>
      <c r="F645" s="197"/>
      <c r="G645" s="197"/>
      <c r="H645" s="197"/>
      <c r="I645" s="197"/>
      <c r="J645" s="197"/>
      <c r="K645" s="197"/>
      <c r="L645" s="197"/>
      <c r="M645" s="197"/>
      <c r="N645" s="197"/>
      <c r="O645" s="197"/>
      <c r="P645" s="197"/>
      <c r="Q645" s="197"/>
      <c r="R645" s="197"/>
      <c r="S645" s="197"/>
      <c r="T645" s="197"/>
      <c r="U645" s="197"/>
      <c r="V645" s="197"/>
      <c r="W645" s="197"/>
      <c r="X645" s="197"/>
    </row>
    <row r="646" spans="1:24" x14ac:dyDescent="0.25">
      <c r="A646" s="197"/>
      <c r="B646" s="197"/>
      <c r="C646" s="197"/>
      <c r="D646" s="197"/>
      <c r="E646" s="197"/>
      <c r="F646" s="197"/>
      <c r="G646" s="197"/>
      <c r="H646" s="197"/>
      <c r="I646" s="197"/>
      <c r="J646" s="197"/>
      <c r="K646" s="197"/>
      <c r="L646" s="197"/>
      <c r="M646" s="197"/>
      <c r="N646" s="197"/>
      <c r="O646" s="197"/>
      <c r="P646" s="197"/>
      <c r="Q646" s="197"/>
      <c r="R646" s="197"/>
      <c r="S646" s="197"/>
      <c r="T646" s="197"/>
      <c r="U646" s="197"/>
      <c r="V646" s="197"/>
      <c r="W646" s="197"/>
      <c r="X646" s="197"/>
    </row>
    <row r="647" spans="1:24" x14ac:dyDescent="0.25">
      <c r="A647" s="197"/>
      <c r="B647" s="197"/>
      <c r="C647" s="197"/>
      <c r="D647" s="197"/>
      <c r="E647" s="197"/>
      <c r="F647" s="197"/>
      <c r="G647" s="197"/>
      <c r="H647" s="197"/>
      <c r="I647" s="197"/>
      <c r="J647" s="197"/>
      <c r="K647" s="197"/>
      <c r="L647" s="197"/>
      <c r="M647" s="197"/>
      <c r="N647" s="197"/>
      <c r="O647" s="197"/>
      <c r="P647" s="197"/>
      <c r="Q647" s="197"/>
      <c r="R647" s="197"/>
      <c r="S647" s="197"/>
      <c r="T647" s="197"/>
      <c r="U647" s="197"/>
      <c r="V647" s="197"/>
      <c r="W647" s="197"/>
      <c r="X647" s="197"/>
    </row>
    <row r="648" spans="1:24" x14ac:dyDescent="0.25">
      <c r="A648" s="197"/>
      <c r="B648" s="197"/>
      <c r="C648" s="197"/>
      <c r="D648" s="197"/>
      <c r="E648" s="197"/>
      <c r="F648" s="197"/>
      <c r="G648" s="197"/>
      <c r="H648" s="197"/>
      <c r="I648" s="197"/>
      <c r="J648" s="197"/>
      <c r="K648" s="197"/>
      <c r="L648" s="197"/>
      <c r="M648" s="197"/>
      <c r="N648" s="197"/>
      <c r="O648" s="197"/>
      <c r="P648" s="197"/>
      <c r="Q648" s="197"/>
      <c r="R648" s="197"/>
      <c r="S648" s="197"/>
      <c r="T648" s="197"/>
      <c r="U648" s="197"/>
      <c r="V648" s="197"/>
      <c r="W648" s="197"/>
      <c r="X648" s="197"/>
    </row>
    <row r="649" spans="1:24" x14ac:dyDescent="0.25">
      <c r="A649" s="197"/>
      <c r="B649" s="197"/>
      <c r="C649" s="197"/>
      <c r="D649" s="197"/>
      <c r="E649" s="197"/>
      <c r="F649" s="197"/>
      <c r="G649" s="197"/>
      <c r="H649" s="197"/>
      <c r="I649" s="197"/>
      <c r="J649" s="197"/>
      <c r="K649" s="197"/>
      <c r="L649" s="197"/>
      <c r="M649" s="197"/>
      <c r="N649" s="197"/>
      <c r="O649" s="197"/>
      <c r="P649" s="197"/>
      <c r="Q649" s="197"/>
      <c r="R649" s="197"/>
      <c r="S649" s="197"/>
      <c r="T649" s="197"/>
      <c r="U649" s="197"/>
      <c r="V649" s="197"/>
      <c r="W649" s="197"/>
      <c r="X649" s="197"/>
    </row>
    <row r="650" spans="1:24" x14ac:dyDescent="0.25">
      <c r="A650" s="197"/>
      <c r="B650" s="197"/>
      <c r="C650" s="197"/>
      <c r="D650" s="197"/>
      <c r="E650" s="197"/>
      <c r="F650" s="197"/>
      <c r="G650" s="197"/>
      <c r="H650" s="197"/>
      <c r="I650" s="197"/>
      <c r="J650" s="197"/>
      <c r="K650" s="197"/>
      <c r="L650" s="197"/>
      <c r="M650" s="197"/>
      <c r="N650" s="197"/>
      <c r="O650" s="197"/>
      <c r="P650" s="197"/>
      <c r="Q650" s="197"/>
      <c r="R650" s="197"/>
      <c r="S650" s="197"/>
      <c r="T650" s="197"/>
      <c r="U650" s="197"/>
      <c r="V650" s="197"/>
      <c r="W650" s="197"/>
      <c r="X650" s="197"/>
    </row>
    <row r="651" spans="1:24" x14ac:dyDescent="0.25">
      <c r="A651" s="197"/>
      <c r="B651" s="197"/>
      <c r="C651" s="197"/>
      <c r="D651" s="197"/>
      <c r="E651" s="197"/>
      <c r="F651" s="197"/>
      <c r="G651" s="197"/>
      <c r="H651" s="197"/>
      <c r="I651" s="197"/>
      <c r="J651" s="197"/>
      <c r="K651" s="197"/>
      <c r="L651" s="197"/>
      <c r="M651" s="197"/>
      <c r="N651" s="197"/>
      <c r="O651" s="197"/>
      <c r="P651" s="197"/>
      <c r="Q651" s="197"/>
      <c r="R651" s="197"/>
      <c r="S651" s="197"/>
      <c r="T651" s="197"/>
      <c r="U651" s="197"/>
      <c r="V651" s="197"/>
      <c r="W651" s="197"/>
      <c r="X651" s="197"/>
    </row>
    <row r="652" spans="1:24" x14ac:dyDescent="0.25">
      <c r="A652" s="197"/>
      <c r="B652" s="197"/>
      <c r="C652" s="197"/>
      <c r="D652" s="197"/>
      <c r="E652" s="197"/>
      <c r="F652" s="197"/>
      <c r="G652" s="197"/>
      <c r="H652" s="197"/>
      <c r="I652" s="197"/>
      <c r="J652" s="197"/>
      <c r="K652" s="197"/>
      <c r="L652" s="197"/>
      <c r="M652" s="197"/>
      <c r="N652" s="197"/>
      <c r="O652" s="197"/>
      <c r="P652" s="197"/>
      <c r="Q652" s="197"/>
      <c r="R652" s="197"/>
      <c r="S652" s="197"/>
      <c r="T652" s="197"/>
      <c r="U652" s="197"/>
      <c r="V652" s="197"/>
      <c r="W652" s="197"/>
      <c r="X652" s="197"/>
    </row>
    <row r="653" spans="1:24" x14ac:dyDescent="0.25">
      <c r="A653" s="197"/>
      <c r="B653" s="197"/>
      <c r="C653" s="197"/>
      <c r="D653" s="197"/>
      <c r="E653" s="197"/>
      <c r="F653" s="197"/>
      <c r="G653" s="197"/>
      <c r="H653" s="197"/>
      <c r="I653" s="197"/>
      <c r="J653" s="197"/>
      <c r="K653" s="197"/>
      <c r="L653" s="197"/>
      <c r="M653" s="197"/>
      <c r="N653" s="197"/>
      <c r="O653" s="197"/>
      <c r="P653" s="197"/>
      <c r="Q653" s="197"/>
      <c r="R653" s="197"/>
      <c r="S653" s="197"/>
      <c r="T653" s="197"/>
      <c r="U653" s="197"/>
      <c r="V653" s="197"/>
      <c r="W653" s="197"/>
      <c r="X653" s="197"/>
    </row>
    <row r="654" spans="1:24" x14ac:dyDescent="0.25">
      <c r="A654" s="197"/>
      <c r="B654" s="197"/>
      <c r="C654" s="197"/>
      <c r="D654" s="197"/>
      <c r="E654" s="197"/>
      <c r="F654" s="197"/>
      <c r="G654" s="197"/>
      <c r="H654" s="197"/>
      <c r="I654" s="197"/>
      <c r="J654" s="197"/>
      <c r="K654" s="197"/>
      <c r="L654" s="197"/>
      <c r="M654" s="197"/>
      <c r="N654" s="197"/>
      <c r="O654" s="197"/>
      <c r="P654" s="197"/>
      <c r="Q654" s="197"/>
      <c r="R654" s="197"/>
      <c r="S654" s="197"/>
      <c r="T654" s="197"/>
      <c r="U654" s="197"/>
      <c r="V654" s="197"/>
      <c r="W654" s="197"/>
      <c r="X654" s="197"/>
    </row>
    <row r="655" spans="1:24" x14ac:dyDescent="0.25">
      <c r="A655" s="197"/>
      <c r="B655" s="197"/>
      <c r="C655" s="197"/>
      <c r="D655" s="197"/>
      <c r="E655" s="197"/>
      <c r="F655" s="197"/>
      <c r="G655" s="197"/>
      <c r="H655" s="197"/>
      <c r="I655" s="197"/>
      <c r="J655" s="197"/>
      <c r="K655" s="197"/>
      <c r="L655" s="197"/>
      <c r="M655" s="197"/>
      <c r="N655" s="197"/>
      <c r="O655" s="197"/>
      <c r="P655" s="197"/>
      <c r="Q655" s="197"/>
      <c r="R655" s="197"/>
      <c r="S655" s="197"/>
      <c r="T655" s="197"/>
      <c r="U655" s="197"/>
      <c r="V655" s="197"/>
      <c r="W655" s="197"/>
      <c r="X655" s="197"/>
    </row>
    <row r="656" spans="1:24" x14ac:dyDescent="0.25">
      <c r="A656" s="197"/>
      <c r="B656" s="197"/>
      <c r="C656" s="197"/>
      <c r="D656" s="197"/>
      <c r="E656" s="197"/>
      <c r="F656" s="197"/>
      <c r="G656" s="197"/>
      <c r="H656" s="197"/>
      <c r="I656" s="197"/>
      <c r="J656" s="197"/>
      <c r="K656" s="197"/>
      <c r="L656" s="197"/>
      <c r="M656" s="197"/>
      <c r="N656" s="197"/>
      <c r="O656" s="197"/>
      <c r="P656" s="197"/>
      <c r="Q656" s="197"/>
      <c r="R656" s="197"/>
      <c r="S656" s="197"/>
      <c r="T656" s="197"/>
      <c r="U656" s="197"/>
      <c r="V656" s="197"/>
      <c r="W656" s="197"/>
      <c r="X656" s="197"/>
    </row>
    <row r="657" spans="1:24" x14ac:dyDescent="0.25">
      <c r="A657" s="197"/>
      <c r="B657" s="197"/>
      <c r="C657" s="197"/>
      <c r="D657" s="197"/>
      <c r="E657" s="197"/>
      <c r="F657" s="197"/>
      <c r="G657" s="197"/>
      <c r="H657" s="197"/>
      <c r="I657" s="197"/>
      <c r="J657" s="197"/>
      <c r="K657" s="197"/>
      <c r="L657" s="197"/>
      <c r="M657" s="197"/>
      <c r="N657" s="197"/>
      <c r="O657" s="197"/>
      <c r="P657" s="197"/>
      <c r="Q657" s="197"/>
      <c r="R657" s="197"/>
      <c r="S657" s="197"/>
      <c r="T657" s="197"/>
      <c r="U657" s="197"/>
      <c r="V657" s="197"/>
      <c r="W657" s="197"/>
      <c r="X657" s="197"/>
    </row>
    <row r="658" spans="1:24" x14ac:dyDescent="0.25">
      <c r="A658" s="197"/>
      <c r="B658" s="197"/>
      <c r="C658" s="197"/>
      <c r="D658" s="197"/>
      <c r="E658" s="197"/>
      <c r="F658" s="197"/>
      <c r="G658" s="197"/>
      <c r="H658" s="197"/>
      <c r="I658" s="197"/>
      <c r="J658" s="197"/>
      <c r="K658" s="197"/>
      <c r="L658" s="197"/>
      <c r="M658" s="197"/>
      <c r="N658" s="197"/>
      <c r="O658" s="197"/>
      <c r="P658" s="197"/>
      <c r="Q658" s="197"/>
      <c r="R658" s="197"/>
      <c r="S658" s="197"/>
      <c r="T658" s="197"/>
      <c r="U658" s="197"/>
      <c r="V658" s="197"/>
      <c r="W658" s="197"/>
      <c r="X658" s="197"/>
    </row>
    <row r="659" spans="1:24" x14ac:dyDescent="0.25">
      <c r="A659" s="197"/>
      <c r="B659" s="197"/>
      <c r="C659" s="197"/>
      <c r="D659" s="197"/>
      <c r="E659" s="197"/>
      <c r="F659" s="197"/>
      <c r="G659" s="197"/>
      <c r="H659" s="197"/>
      <c r="I659" s="197"/>
      <c r="J659" s="197"/>
      <c r="K659" s="197"/>
      <c r="L659" s="197"/>
      <c r="M659" s="197"/>
      <c r="N659" s="197"/>
      <c r="O659" s="197"/>
      <c r="P659" s="197"/>
      <c r="Q659" s="197"/>
      <c r="R659" s="197"/>
      <c r="S659" s="197"/>
      <c r="T659" s="197"/>
      <c r="U659" s="197"/>
      <c r="V659" s="197"/>
      <c r="W659" s="197"/>
      <c r="X659" s="197"/>
    </row>
    <row r="660" spans="1:24" x14ac:dyDescent="0.25">
      <c r="A660" s="197"/>
      <c r="B660" s="197"/>
      <c r="C660" s="197"/>
      <c r="D660" s="197"/>
      <c r="E660" s="197"/>
      <c r="F660" s="197"/>
      <c r="G660" s="197"/>
      <c r="H660" s="197"/>
      <c r="I660" s="197"/>
      <c r="J660" s="197"/>
      <c r="K660" s="197"/>
      <c r="L660" s="197"/>
      <c r="M660" s="197"/>
      <c r="N660" s="197"/>
      <c r="O660" s="197"/>
      <c r="P660" s="197"/>
      <c r="Q660" s="197"/>
      <c r="R660" s="197"/>
      <c r="S660" s="197"/>
      <c r="T660" s="197"/>
      <c r="U660" s="197"/>
      <c r="V660" s="197"/>
      <c r="W660" s="197"/>
      <c r="X660" s="197"/>
    </row>
    <row r="661" spans="1:24" x14ac:dyDescent="0.25">
      <c r="A661" s="197"/>
      <c r="B661" s="197"/>
      <c r="C661" s="197"/>
      <c r="D661" s="197"/>
      <c r="E661" s="197"/>
      <c r="F661" s="197"/>
      <c r="G661" s="197"/>
      <c r="H661" s="197"/>
      <c r="I661" s="197"/>
      <c r="J661" s="197"/>
      <c r="K661" s="197"/>
      <c r="L661" s="197"/>
      <c r="M661" s="197"/>
      <c r="N661" s="197"/>
      <c r="O661" s="197"/>
      <c r="P661" s="197"/>
      <c r="Q661" s="197"/>
      <c r="R661" s="197"/>
      <c r="S661" s="197"/>
      <c r="T661" s="197"/>
      <c r="U661" s="197"/>
      <c r="V661" s="197"/>
      <c r="W661" s="197"/>
      <c r="X661" s="197"/>
    </row>
    <row r="662" spans="1:24" x14ac:dyDescent="0.25">
      <c r="A662" s="197"/>
      <c r="B662" s="197"/>
      <c r="C662" s="197"/>
      <c r="D662" s="197"/>
      <c r="E662" s="197"/>
      <c r="F662" s="197"/>
      <c r="G662" s="197"/>
      <c r="H662" s="197"/>
      <c r="I662" s="197"/>
      <c r="J662" s="197"/>
      <c r="K662" s="197"/>
      <c r="L662" s="197"/>
      <c r="M662" s="197"/>
      <c r="N662" s="197"/>
      <c r="O662" s="197"/>
      <c r="P662" s="197"/>
      <c r="Q662" s="197"/>
      <c r="R662" s="197"/>
      <c r="S662" s="197"/>
      <c r="T662" s="197"/>
      <c r="U662" s="197"/>
      <c r="V662" s="197"/>
      <c r="W662" s="197"/>
      <c r="X662" s="197"/>
    </row>
    <row r="663" spans="1:24" x14ac:dyDescent="0.25">
      <c r="A663" s="197"/>
      <c r="B663" s="197"/>
      <c r="C663" s="197"/>
      <c r="D663" s="197"/>
      <c r="E663" s="197"/>
      <c r="F663" s="197"/>
      <c r="G663" s="197"/>
      <c r="H663" s="197"/>
      <c r="I663" s="197"/>
      <c r="J663" s="197"/>
      <c r="K663" s="197"/>
      <c r="L663" s="197"/>
      <c r="M663" s="197"/>
      <c r="N663" s="197"/>
      <c r="O663" s="197"/>
      <c r="P663" s="197"/>
      <c r="Q663" s="197"/>
      <c r="R663" s="197"/>
      <c r="S663" s="197"/>
      <c r="T663" s="197"/>
      <c r="U663" s="197"/>
      <c r="V663" s="197"/>
      <c r="W663" s="197"/>
      <c r="X663" s="197"/>
    </row>
    <row r="664" spans="1:24" x14ac:dyDescent="0.25">
      <c r="A664" s="197"/>
      <c r="B664" s="197"/>
      <c r="C664" s="197"/>
      <c r="D664" s="197"/>
      <c r="E664" s="197"/>
      <c r="F664" s="197"/>
      <c r="G664" s="197"/>
      <c r="H664" s="197"/>
      <c r="I664" s="197"/>
      <c r="J664" s="197"/>
      <c r="K664" s="197"/>
      <c r="L664" s="197"/>
      <c r="M664" s="197"/>
      <c r="N664" s="197"/>
      <c r="O664" s="197"/>
      <c r="P664" s="197"/>
      <c r="Q664" s="197"/>
      <c r="R664" s="197"/>
      <c r="S664" s="197"/>
      <c r="T664" s="197"/>
      <c r="U664" s="197"/>
      <c r="V664" s="197"/>
      <c r="W664" s="197"/>
      <c r="X664" s="197"/>
    </row>
    <row r="665" spans="1:24" x14ac:dyDescent="0.25">
      <c r="A665" s="197"/>
      <c r="B665" s="197"/>
      <c r="C665" s="197"/>
      <c r="D665" s="197"/>
      <c r="E665" s="197"/>
      <c r="F665" s="197"/>
      <c r="G665" s="197"/>
      <c r="H665" s="197"/>
      <c r="I665" s="197"/>
      <c r="J665" s="197"/>
      <c r="K665" s="197"/>
      <c r="L665" s="197"/>
      <c r="M665" s="197"/>
      <c r="N665" s="197"/>
      <c r="O665" s="197"/>
      <c r="P665" s="197"/>
      <c r="Q665" s="197"/>
      <c r="R665" s="197"/>
      <c r="S665" s="197"/>
      <c r="T665" s="197"/>
      <c r="U665" s="197"/>
      <c r="V665" s="197"/>
      <c r="W665" s="197"/>
      <c r="X665" s="197"/>
    </row>
    <row r="666" spans="1:24" x14ac:dyDescent="0.25">
      <c r="A666" s="197"/>
      <c r="B666" s="197"/>
      <c r="C666" s="197"/>
      <c r="D666" s="197"/>
      <c r="E666" s="197"/>
      <c r="F666" s="197"/>
      <c r="G666" s="197"/>
      <c r="H666" s="197"/>
      <c r="I666" s="197"/>
      <c r="J666" s="197"/>
      <c r="K666" s="197"/>
      <c r="L666" s="197"/>
      <c r="M666" s="197"/>
      <c r="N666" s="197"/>
      <c r="O666" s="197"/>
      <c r="P666" s="197"/>
      <c r="Q666" s="197"/>
      <c r="R666" s="197"/>
      <c r="S666" s="197"/>
      <c r="T666" s="197"/>
      <c r="U666" s="197"/>
      <c r="V666" s="197"/>
      <c r="W666" s="197"/>
      <c r="X666" s="197"/>
    </row>
    <row r="667" spans="1:24" x14ac:dyDescent="0.25">
      <c r="A667" s="197"/>
      <c r="B667" s="197"/>
      <c r="C667" s="197"/>
      <c r="D667" s="197"/>
      <c r="E667" s="197"/>
      <c r="F667" s="197"/>
      <c r="G667" s="197"/>
      <c r="H667" s="197"/>
      <c r="I667" s="197"/>
      <c r="J667" s="197"/>
      <c r="K667" s="197"/>
      <c r="L667" s="197"/>
      <c r="M667" s="197"/>
      <c r="N667" s="197"/>
      <c r="O667" s="197"/>
      <c r="P667" s="197"/>
      <c r="Q667" s="197"/>
      <c r="R667" s="197"/>
      <c r="S667" s="197"/>
      <c r="T667" s="197"/>
      <c r="U667" s="197"/>
      <c r="V667" s="197"/>
      <c r="W667" s="197"/>
      <c r="X667" s="197"/>
    </row>
    <row r="668" spans="1:24" x14ac:dyDescent="0.25">
      <c r="A668" s="197"/>
      <c r="B668" s="197"/>
      <c r="C668" s="197"/>
      <c r="D668" s="197"/>
      <c r="E668" s="197"/>
      <c r="F668" s="197"/>
      <c r="G668" s="197"/>
      <c r="H668" s="197"/>
      <c r="I668" s="197"/>
      <c r="J668" s="197"/>
      <c r="K668" s="197"/>
      <c r="L668" s="197"/>
      <c r="M668" s="197"/>
      <c r="N668" s="197"/>
      <c r="O668" s="197"/>
      <c r="P668" s="197"/>
      <c r="Q668" s="197"/>
      <c r="R668" s="197"/>
      <c r="S668" s="197"/>
      <c r="T668" s="197"/>
      <c r="U668" s="197"/>
      <c r="V668" s="197"/>
      <c r="W668" s="197"/>
      <c r="X668" s="197"/>
    </row>
    <row r="669" spans="1:24" x14ac:dyDescent="0.25">
      <c r="A669" s="197"/>
      <c r="B669" s="197"/>
      <c r="C669" s="197"/>
      <c r="D669" s="197"/>
      <c r="E669" s="197"/>
      <c r="F669" s="197"/>
      <c r="G669" s="197"/>
      <c r="H669" s="197"/>
      <c r="I669" s="197"/>
      <c r="J669" s="197"/>
      <c r="K669" s="197"/>
      <c r="L669" s="197"/>
      <c r="M669" s="197"/>
      <c r="N669" s="197"/>
      <c r="O669" s="197"/>
      <c r="P669" s="197"/>
      <c r="Q669" s="197"/>
      <c r="R669" s="197"/>
      <c r="S669" s="197"/>
      <c r="T669" s="197"/>
      <c r="U669" s="197"/>
      <c r="V669" s="197"/>
      <c r="W669" s="197"/>
      <c r="X669" s="197"/>
    </row>
    <row r="670" spans="1:24" x14ac:dyDescent="0.25">
      <c r="A670" s="197"/>
      <c r="B670" s="197"/>
      <c r="C670" s="197"/>
      <c r="D670" s="197"/>
      <c r="E670" s="197"/>
      <c r="F670" s="197"/>
      <c r="G670" s="197"/>
      <c r="H670" s="197"/>
      <c r="I670" s="197"/>
      <c r="J670" s="197"/>
      <c r="K670" s="197"/>
      <c r="L670" s="197"/>
      <c r="M670" s="197"/>
      <c r="N670" s="197"/>
      <c r="O670" s="197"/>
      <c r="P670" s="197"/>
      <c r="Q670" s="197"/>
      <c r="R670" s="197"/>
      <c r="S670" s="197"/>
      <c r="T670" s="197"/>
      <c r="U670" s="197"/>
      <c r="V670" s="197"/>
      <c r="W670" s="197"/>
      <c r="X670" s="197"/>
    </row>
    <row r="671" spans="1:24" x14ac:dyDescent="0.25">
      <c r="A671" s="197"/>
      <c r="B671" s="197"/>
      <c r="C671" s="197"/>
      <c r="D671" s="197"/>
      <c r="E671" s="197"/>
      <c r="F671" s="197"/>
      <c r="G671" s="197"/>
      <c r="H671" s="197"/>
      <c r="I671" s="197"/>
      <c r="J671" s="197"/>
      <c r="K671" s="197"/>
      <c r="L671" s="197"/>
      <c r="M671" s="197"/>
      <c r="N671" s="197"/>
      <c r="O671" s="197"/>
      <c r="P671" s="197"/>
      <c r="Q671" s="197"/>
      <c r="R671" s="197"/>
      <c r="S671" s="197"/>
      <c r="T671" s="197"/>
      <c r="U671" s="197"/>
      <c r="V671" s="197"/>
      <c r="W671" s="197"/>
      <c r="X671" s="197"/>
    </row>
    <row r="672" spans="1:24" x14ac:dyDescent="0.25">
      <c r="A672" s="197"/>
      <c r="B672" s="197"/>
      <c r="C672" s="197"/>
      <c r="D672" s="197"/>
      <c r="E672" s="197"/>
      <c r="F672" s="197"/>
      <c r="G672" s="197"/>
      <c r="H672" s="197"/>
      <c r="I672" s="197"/>
      <c r="J672" s="197"/>
      <c r="K672" s="197"/>
      <c r="L672" s="197"/>
      <c r="M672" s="197"/>
      <c r="N672" s="197"/>
      <c r="O672" s="197"/>
      <c r="P672" s="197"/>
      <c r="Q672" s="197"/>
      <c r="R672" s="197"/>
      <c r="S672" s="197"/>
      <c r="T672" s="197"/>
      <c r="U672" s="197"/>
      <c r="V672" s="197"/>
      <c r="W672" s="197"/>
      <c r="X672" s="197"/>
    </row>
    <row r="673" spans="1:24" x14ac:dyDescent="0.25">
      <c r="A673" s="197"/>
      <c r="B673" s="197"/>
      <c r="C673" s="197"/>
      <c r="D673" s="197"/>
      <c r="E673" s="197"/>
      <c r="F673" s="197"/>
      <c r="G673" s="197"/>
      <c r="H673" s="197"/>
      <c r="I673" s="197"/>
      <c r="J673" s="197"/>
      <c r="K673" s="197"/>
      <c r="L673" s="197"/>
      <c r="M673" s="197"/>
      <c r="N673" s="197"/>
      <c r="O673" s="197"/>
      <c r="P673" s="197"/>
      <c r="Q673" s="197"/>
      <c r="R673" s="197"/>
      <c r="S673" s="197"/>
      <c r="T673" s="197"/>
      <c r="U673" s="197"/>
      <c r="V673" s="197"/>
      <c r="W673" s="197"/>
      <c r="X673" s="197"/>
    </row>
    <row r="674" spans="1:24" x14ac:dyDescent="0.25">
      <c r="A674" s="197"/>
      <c r="B674" s="197"/>
      <c r="C674" s="197"/>
      <c r="D674" s="197"/>
      <c r="E674" s="197"/>
      <c r="F674" s="197"/>
      <c r="G674" s="197"/>
      <c r="H674" s="197"/>
      <c r="I674" s="197"/>
      <c r="J674" s="197"/>
      <c r="K674" s="197"/>
      <c r="L674" s="197"/>
      <c r="M674" s="197"/>
      <c r="N674" s="197"/>
      <c r="O674" s="197"/>
      <c r="P674" s="197"/>
      <c r="Q674" s="197"/>
      <c r="R674" s="197"/>
      <c r="S674" s="197"/>
      <c r="T674" s="197"/>
      <c r="U674" s="197"/>
      <c r="V674" s="197"/>
      <c r="W674" s="197"/>
      <c r="X674" s="197"/>
    </row>
    <row r="675" spans="1:24" x14ac:dyDescent="0.25">
      <c r="A675" s="197"/>
      <c r="B675" s="197"/>
      <c r="C675" s="197"/>
      <c r="D675" s="197"/>
      <c r="E675" s="197"/>
      <c r="F675" s="197"/>
      <c r="G675" s="197"/>
      <c r="H675" s="197"/>
      <c r="I675" s="197"/>
      <c r="J675" s="197"/>
      <c r="K675" s="197"/>
      <c r="L675" s="197"/>
      <c r="M675" s="197"/>
      <c r="N675" s="197"/>
      <c r="O675" s="197"/>
      <c r="P675" s="197"/>
      <c r="Q675" s="197"/>
      <c r="R675" s="197"/>
      <c r="S675" s="197"/>
      <c r="T675" s="197"/>
      <c r="U675" s="197"/>
      <c r="V675" s="197"/>
      <c r="W675" s="197"/>
      <c r="X675" s="197"/>
    </row>
    <row r="676" spans="1:24" x14ac:dyDescent="0.25">
      <c r="A676" s="197"/>
      <c r="B676" s="197"/>
      <c r="C676" s="197"/>
      <c r="D676" s="197"/>
      <c r="E676" s="197"/>
      <c r="F676" s="197"/>
      <c r="G676" s="197"/>
      <c r="H676" s="197"/>
      <c r="I676" s="197"/>
      <c r="J676" s="197"/>
      <c r="K676" s="197"/>
      <c r="L676" s="197"/>
      <c r="M676" s="197"/>
      <c r="N676" s="197"/>
      <c r="O676" s="197"/>
      <c r="P676" s="197"/>
      <c r="Q676" s="197"/>
      <c r="R676" s="197"/>
      <c r="S676" s="197"/>
      <c r="T676" s="197"/>
      <c r="U676" s="197"/>
      <c r="V676" s="197"/>
      <c r="W676" s="197"/>
      <c r="X676" s="197"/>
    </row>
    <row r="677" spans="1:24" x14ac:dyDescent="0.25">
      <c r="A677" s="197"/>
      <c r="B677" s="197"/>
      <c r="C677" s="197"/>
      <c r="D677" s="197"/>
      <c r="E677" s="197"/>
      <c r="F677" s="197"/>
      <c r="G677" s="197"/>
      <c r="H677" s="197"/>
      <c r="I677" s="197"/>
      <c r="J677" s="197"/>
      <c r="K677" s="197"/>
      <c r="L677" s="197"/>
      <c r="M677" s="197"/>
      <c r="N677" s="197"/>
      <c r="O677" s="197"/>
      <c r="P677" s="197"/>
      <c r="Q677" s="197"/>
      <c r="R677" s="197"/>
      <c r="S677" s="197"/>
      <c r="T677" s="197"/>
      <c r="U677" s="197"/>
      <c r="V677" s="197"/>
      <c r="W677" s="197"/>
      <c r="X677" s="197"/>
    </row>
    <row r="678" spans="1:24" x14ac:dyDescent="0.25">
      <c r="A678" s="197"/>
      <c r="B678" s="197"/>
      <c r="C678" s="197"/>
      <c r="D678" s="197"/>
      <c r="E678" s="197"/>
      <c r="F678" s="197"/>
      <c r="G678" s="197"/>
      <c r="H678" s="197"/>
      <c r="I678" s="197"/>
      <c r="J678" s="197"/>
      <c r="K678" s="197"/>
      <c r="L678" s="197"/>
      <c r="M678" s="197"/>
      <c r="N678" s="197"/>
      <c r="O678" s="197"/>
      <c r="P678" s="197"/>
      <c r="Q678" s="197"/>
      <c r="R678" s="197"/>
      <c r="S678" s="197"/>
      <c r="T678" s="197"/>
      <c r="U678" s="197"/>
      <c r="V678" s="197"/>
      <c r="W678" s="197"/>
      <c r="X678" s="197"/>
    </row>
    <row r="679" spans="1:24" x14ac:dyDescent="0.25">
      <c r="A679" s="197"/>
      <c r="B679" s="197"/>
      <c r="C679" s="197"/>
      <c r="D679" s="197"/>
      <c r="E679" s="197"/>
      <c r="F679" s="197"/>
      <c r="G679" s="197"/>
      <c r="H679" s="197"/>
      <c r="I679" s="197"/>
      <c r="J679" s="197"/>
      <c r="K679" s="197"/>
      <c r="L679" s="197"/>
      <c r="M679" s="197"/>
      <c r="N679" s="197"/>
      <c r="O679" s="197"/>
      <c r="P679" s="197"/>
      <c r="Q679" s="197"/>
      <c r="R679" s="197"/>
      <c r="S679" s="197"/>
      <c r="T679" s="197"/>
      <c r="U679" s="197"/>
      <c r="V679" s="197"/>
      <c r="W679" s="197"/>
      <c r="X679" s="197"/>
    </row>
    <row r="680" spans="1:24" x14ac:dyDescent="0.25">
      <c r="A680" s="197"/>
      <c r="B680" s="197"/>
      <c r="C680" s="197"/>
      <c r="D680" s="197"/>
      <c r="E680" s="197"/>
      <c r="F680" s="197"/>
      <c r="G680" s="197"/>
      <c r="H680" s="197"/>
      <c r="I680" s="197"/>
      <c r="J680" s="197"/>
      <c r="K680" s="197"/>
      <c r="L680" s="197"/>
      <c r="M680" s="197"/>
      <c r="N680" s="197"/>
      <c r="O680" s="197"/>
      <c r="P680" s="197"/>
      <c r="Q680" s="197"/>
      <c r="R680" s="197"/>
      <c r="S680" s="197"/>
      <c r="T680" s="197"/>
      <c r="U680" s="197"/>
      <c r="V680" s="197"/>
      <c r="W680" s="197"/>
      <c r="X680" s="197"/>
    </row>
    <row r="681" spans="1:24" x14ac:dyDescent="0.25">
      <c r="A681" s="197"/>
      <c r="B681" s="197"/>
      <c r="C681" s="197"/>
      <c r="D681" s="197"/>
      <c r="E681" s="197"/>
      <c r="F681" s="197"/>
      <c r="G681" s="197"/>
      <c r="H681" s="197"/>
      <c r="I681" s="197"/>
      <c r="J681" s="197"/>
      <c r="K681" s="197"/>
      <c r="L681" s="197"/>
      <c r="M681" s="197"/>
      <c r="N681" s="197"/>
      <c r="O681" s="197"/>
      <c r="P681" s="197"/>
      <c r="Q681" s="197"/>
      <c r="R681" s="197"/>
      <c r="S681" s="197"/>
      <c r="T681" s="197"/>
      <c r="U681" s="197"/>
      <c r="V681" s="197"/>
      <c r="W681" s="197"/>
      <c r="X681" s="197"/>
    </row>
    <row r="682" spans="1:24" x14ac:dyDescent="0.25">
      <c r="A682" s="197"/>
      <c r="B682" s="197"/>
      <c r="C682" s="197"/>
      <c r="D682" s="197"/>
      <c r="E682" s="197"/>
      <c r="F682" s="197"/>
      <c r="G682" s="197"/>
      <c r="H682" s="197"/>
      <c r="I682" s="197"/>
      <c r="J682" s="197"/>
      <c r="K682" s="197"/>
      <c r="L682" s="197"/>
      <c r="M682" s="197"/>
      <c r="N682" s="197"/>
      <c r="O682" s="197"/>
      <c r="P682" s="197"/>
      <c r="Q682" s="197"/>
      <c r="R682" s="197"/>
      <c r="S682" s="197"/>
      <c r="T682" s="197"/>
      <c r="U682" s="197"/>
      <c r="V682" s="197"/>
      <c r="W682" s="197"/>
      <c r="X682" s="197"/>
    </row>
    <row r="683" spans="1:24" x14ac:dyDescent="0.25">
      <c r="A683" s="197"/>
      <c r="B683" s="197"/>
      <c r="C683" s="197"/>
      <c r="D683" s="197"/>
      <c r="E683" s="197"/>
      <c r="F683" s="197"/>
      <c r="G683" s="197"/>
      <c r="H683" s="197"/>
      <c r="I683" s="197"/>
      <c r="J683" s="197"/>
      <c r="K683" s="197"/>
      <c r="L683" s="197"/>
      <c r="M683" s="197"/>
      <c r="N683" s="197"/>
      <c r="O683" s="197"/>
      <c r="P683" s="197"/>
      <c r="Q683" s="197"/>
      <c r="R683" s="197"/>
      <c r="S683" s="197"/>
      <c r="T683" s="197"/>
      <c r="U683" s="197"/>
      <c r="V683" s="197"/>
      <c r="W683" s="197"/>
      <c r="X683" s="197"/>
    </row>
    <row r="684" spans="1:24" x14ac:dyDescent="0.25">
      <c r="A684" s="197"/>
      <c r="B684" s="197"/>
      <c r="C684" s="197"/>
      <c r="D684" s="197"/>
      <c r="E684" s="197"/>
      <c r="F684" s="197"/>
      <c r="G684" s="197"/>
      <c r="H684" s="197"/>
      <c r="I684" s="197"/>
      <c r="J684" s="197"/>
      <c r="K684" s="197"/>
      <c r="L684" s="197"/>
      <c r="M684" s="197"/>
      <c r="N684" s="197"/>
      <c r="O684" s="197"/>
      <c r="P684" s="197"/>
      <c r="Q684" s="197"/>
      <c r="R684" s="197"/>
      <c r="S684" s="197"/>
      <c r="T684" s="197"/>
      <c r="U684" s="197"/>
      <c r="V684" s="197"/>
      <c r="W684" s="197"/>
      <c r="X684" s="197"/>
    </row>
    <row r="685" spans="1:24" x14ac:dyDescent="0.25">
      <c r="A685" s="197"/>
      <c r="B685" s="197"/>
      <c r="C685" s="197"/>
      <c r="D685" s="197"/>
      <c r="E685" s="197"/>
      <c r="F685" s="197"/>
      <c r="G685" s="197"/>
      <c r="H685" s="197"/>
      <c r="I685" s="197"/>
      <c r="J685" s="197"/>
      <c r="K685" s="197"/>
      <c r="L685" s="197"/>
      <c r="M685" s="197"/>
      <c r="N685" s="197"/>
      <c r="O685" s="197"/>
      <c r="P685" s="197"/>
      <c r="Q685" s="197"/>
      <c r="R685" s="197"/>
      <c r="S685" s="197"/>
      <c r="T685" s="197"/>
      <c r="U685" s="197"/>
      <c r="V685" s="197"/>
      <c r="W685" s="197"/>
      <c r="X685" s="197"/>
    </row>
    <row r="686" spans="1:24" x14ac:dyDescent="0.25">
      <c r="A686" s="197"/>
      <c r="B686" s="197"/>
      <c r="C686" s="197"/>
      <c r="D686" s="197"/>
      <c r="E686" s="197"/>
      <c r="F686" s="197"/>
      <c r="G686" s="197"/>
      <c r="H686" s="197"/>
      <c r="I686" s="197"/>
      <c r="J686" s="197"/>
      <c r="K686" s="197"/>
      <c r="L686" s="197"/>
      <c r="M686" s="197"/>
      <c r="N686" s="197"/>
      <c r="O686" s="197"/>
      <c r="P686" s="197"/>
      <c r="Q686" s="197"/>
      <c r="R686" s="197"/>
      <c r="S686" s="197"/>
      <c r="T686" s="197"/>
      <c r="U686" s="197"/>
      <c r="V686" s="197"/>
      <c r="W686" s="197"/>
      <c r="X686" s="197"/>
    </row>
    <row r="687" spans="1:24" x14ac:dyDescent="0.25">
      <c r="A687" s="197"/>
      <c r="B687" s="197"/>
      <c r="C687" s="197"/>
      <c r="D687" s="197"/>
      <c r="E687" s="197"/>
      <c r="F687" s="197"/>
      <c r="G687" s="197"/>
      <c r="H687" s="197"/>
      <c r="I687" s="197"/>
      <c r="J687" s="197"/>
      <c r="K687" s="197"/>
      <c r="L687" s="197"/>
      <c r="M687" s="197"/>
      <c r="N687" s="197"/>
      <c r="O687" s="197"/>
      <c r="P687" s="197"/>
      <c r="Q687" s="197"/>
      <c r="R687" s="197"/>
      <c r="S687" s="197"/>
      <c r="T687" s="197"/>
      <c r="U687" s="197"/>
      <c r="V687" s="197"/>
      <c r="W687" s="197"/>
      <c r="X687" s="197"/>
    </row>
    <row r="688" spans="1:24" x14ac:dyDescent="0.25">
      <c r="A688" s="197"/>
      <c r="B688" s="197"/>
      <c r="C688" s="197"/>
      <c r="D688" s="197"/>
      <c r="E688" s="197"/>
      <c r="F688" s="197"/>
      <c r="G688" s="197"/>
      <c r="H688" s="197"/>
      <c r="I688" s="197"/>
      <c r="J688" s="197"/>
      <c r="K688" s="197"/>
      <c r="L688" s="197"/>
      <c r="M688" s="197"/>
      <c r="N688" s="197"/>
      <c r="O688" s="197"/>
      <c r="P688" s="197"/>
      <c r="Q688" s="197"/>
      <c r="R688" s="197"/>
      <c r="S688" s="197"/>
      <c r="T688" s="197"/>
      <c r="U688" s="197"/>
      <c r="V688" s="197"/>
      <c r="W688" s="197"/>
      <c r="X688" s="197"/>
    </row>
    <row r="689" spans="1:24" x14ac:dyDescent="0.25">
      <c r="A689" s="197"/>
      <c r="B689" s="197"/>
      <c r="C689" s="197"/>
      <c r="D689" s="197"/>
      <c r="E689" s="197"/>
      <c r="F689" s="197"/>
      <c r="G689" s="197"/>
      <c r="H689" s="197"/>
      <c r="I689" s="197"/>
      <c r="J689" s="197"/>
      <c r="K689" s="197"/>
      <c r="L689" s="197"/>
      <c r="M689" s="197"/>
      <c r="N689" s="197"/>
      <c r="O689" s="197"/>
      <c r="P689" s="197"/>
      <c r="Q689" s="197"/>
      <c r="R689" s="197"/>
      <c r="S689" s="197"/>
      <c r="T689" s="197"/>
      <c r="U689" s="197"/>
      <c r="V689" s="197"/>
      <c r="W689" s="197"/>
      <c r="X689" s="197"/>
    </row>
    <row r="690" spans="1:24" x14ac:dyDescent="0.25">
      <c r="A690" s="197"/>
      <c r="B690" s="197"/>
      <c r="C690" s="197"/>
      <c r="D690" s="197"/>
      <c r="E690" s="197"/>
      <c r="F690" s="197"/>
      <c r="G690" s="197"/>
      <c r="H690" s="197"/>
      <c r="I690" s="197"/>
      <c r="J690" s="197"/>
      <c r="K690" s="197"/>
      <c r="L690" s="197"/>
      <c r="M690" s="197"/>
      <c r="N690" s="197"/>
      <c r="O690" s="197"/>
      <c r="P690" s="197"/>
      <c r="Q690" s="197"/>
      <c r="R690" s="197"/>
      <c r="S690" s="197"/>
      <c r="T690" s="197"/>
      <c r="U690" s="197"/>
      <c r="V690" s="197"/>
      <c r="W690" s="197"/>
      <c r="X690" s="197"/>
    </row>
    <row r="691" spans="1:24" x14ac:dyDescent="0.25">
      <c r="A691" s="197"/>
      <c r="B691" s="197"/>
      <c r="C691" s="197"/>
      <c r="D691" s="197"/>
      <c r="E691" s="197"/>
      <c r="F691" s="197"/>
      <c r="G691" s="197"/>
      <c r="H691" s="197"/>
      <c r="I691" s="197"/>
      <c r="J691" s="197"/>
      <c r="K691" s="197"/>
      <c r="L691" s="197"/>
      <c r="M691" s="197"/>
      <c r="N691" s="197"/>
      <c r="O691" s="197"/>
      <c r="P691" s="197"/>
      <c r="Q691" s="197"/>
      <c r="R691" s="197"/>
      <c r="S691" s="197"/>
      <c r="T691" s="197"/>
      <c r="U691" s="197"/>
      <c r="V691" s="197"/>
      <c r="W691" s="197"/>
      <c r="X691" s="197"/>
    </row>
    <row r="692" spans="1:24" x14ac:dyDescent="0.25">
      <c r="A692" s="197"/>
      <c r="B692" s="197"/>
      <c r="C692" s="197"/>
      <c r="D692" s="197"/>
      <c r="E692" s="197"/>
      <c r="F692" s="197"/>
      <c r="G692" s="197"/>
      <c r="H692" s="197"/>
      <c r="I692" s="197"/>
      <c r="J692" s="197"/>
      <c r="K692" s="197"/>
      <c r="L692" s="197"/>
      <c r="M692" s="197"/>
      <c r="N692" s="197"/>
      <c r="O692" s="197"/>
      <c r="P692" s="197"/>
      <c r="Q692" s="197"/>
      <c r="R692" s="197"/>
      <c r="S692" s="197"/>
      <c r="T692" s="197"/>
      <c r="U692" s="197"/>
      <c r="V692" s="197"/>
      <c r="W692" s="197"/>
      <c r="X692" s="197"/>
    </row>
    <row r="693" spans="1:24" x14ac:dyDescent="0.25">
      <c r="A693" s="197"/>
      <c r="B693" s="197"/>
      <c r="C693" s="197"/>
      <c r="D693" s="197"/>
      <c r="E693" s="197"/>
      <c r="F693" s="197"/>
      <c r="G693" s="197"/>
      <c r="H693" s="197"/>
      <c r="I693" s="197"/>
      <c r="J693" s="197"/>
      <c r="K693" s="197"/>
      <c r="L693" s="197"/>
      <c r="M693" s="197"/>
      <c r="N693" s="197"/>
      <c r="O693" s="197"/>
      <c r="P693" s="197"/>
      <c r="Q693" s="197"/>
      <c r="R693" s="197"/>
      <c r="S693" s="197"/>
      <c r="T693" s="197"/>
      <c r="U693" s="197"/>
      <c r="V693" s="197"/>
      <c r="W693" s="197"/>
      <c r="X693" s="197"/>
    </row>
    <row r="694" spans="1:24" x14ac:dyDescent="0.25">
      <c r="A694" s="197"/>
      <c r="B694" s="197"/>
      <c r="C694" s="197"/>
      <c r="D694" s="197"/>
      <c r="E694" s="197"/>
      <c r="F694" s="197"/>
      <c r="G694" s="197"/>
      <c r="H694" s="197"/>
      <c r="I694" s="197"/>
      <c r="J694" s="197"/>
      <c r="K694" s="197"/>
      <c r="L694" s="197"/>
      <c r="M694" s="197"/>
      <c r="N694" s="197"/>
      <c r="O694" s="197"/>
      <c r="P694" s="197"/>
      <c r="Q694" s="197"/>
      <c r="R694" s="197"/>
      <c r="S694" s="197"/>
      <c r="T694" s="197"/>
      <c r="U694" s="197"/>
      <c r="V694" s="197"/>
      <c r="W694" s="197"/>
      <c r="X694" s="197"/>
    </row>
    <row r="695" spans="1:24" x14ac:dyDescent="0.25">
      <c r="A695" s="197"/>
      <c r="B695" s="197"/>
      <c r="C695" s="197"/>
      <c r="D695" s="197"/>
      <c r="E695" s="197"/>
      <c r="F695" s="197"/>
      <c r="G695" s="197"/>
      <c r="H695" s="197"/>
      <c r="I695" s="197"/>
      <c r="J695" s="197"/>
      <c r="K695" s="197"/>
      <c r="L695" s="197"/>
      <c r="M695" s="197"/>
      <c r="N695" s="197"/>
      <c r="O695" s="197"/>
      <c r="P695" s="197"/>
      <c r="Q695" s="197"/>
      <c r="R695" s="197"/>
      <c r="S695" s="197"/>
      <c r="T695" s="197"/>
      <c r="U695" s="197"/>
      <c r="V695" s="197"/>
      <c r="W695" s="197"/>
      <c r="X695" s="197"/>
    </row>
    <row r="696" spans="1:24" x14ac:dyDescent="0.25">
      <c r="A696" s="197"/>
      <c r="B696" s="197"/>
      <c r="C696" s="197"/>
      <c r="D696" s="197"/>
      <c r="E696" s="197"/>
      <c r="F696" s="197"/>
      <c r="G696" s="197"/>
      <c r="H696" s="197"/>
      <c r="I696" s="197"/>
      <c r="J696" s="197"/>
      <c r="K696" s="197"/>
      <c r="L696" s="197"/>
      <c r="M696" s="197"/>
      <c r="N696" s="197"/>
      <c r="O696" s="197"/>
      <c r="P696" s="197"/>
      <c r="Q696" s="197"/>
      <c r="R696" s="197"/>
      <c r="S696" s="197"/>
      <c r="T696" s="197"/>
      <c r="U696" s="197"/>
      <c r="V696" s="197"/>
      <c r="W696" s="197"/>
      <c r="X696" s="197"/>
    </row>
    <row r="697" spans="1:24" x14ac:dyDescent="0.25">
      <c r="A697" s="197"/>
      <c r="B697" s="197"/>
      <c r="C697" s="197"/>
      <c r="D697" s="197"/>
      <c r="E697" s="197"/>
      <c r="F697" s="197"/>
      <c r="G697" s="197"/>
      <c r="H697" s="197"/>
      <c r="I697" s="197"/>
      <c r="J697" s="197"/>
      <c r="K697" s="197"/>
      <c r="L697" s="197"/>
      <c r="M697" s="197"/>
      <c r="N697" s="197"/>
      <c r="O697" s="197"/>
      <c r="P697" s="197"/>
      <c r="Q697" s="197"/>
      <c r="R697" s="197"/>
      <c r="S697" s="197"/>
      <c r="T697" s="197"/>
      <c r="U697" s="197"/>
      <c r="V697" s="197"/>
      <c r="W697" s="197"/>
      <c r="X697" s="197"/>
    </row>
    <row r="698" spans="1:24" x14ac:dyDescent="0.25">
      <c r="A698" s="197"/>
      <c r="B698" s="197"/>
      <c r="C698" s="197"/>
      <c r="D698" s="197"/>
      <c r="E698" s="197"/>
      <c r="F698" s="197"/>
      <c r="G698" s="197"/>
      <c r="H698" s="197"/>
      <c r="I698" s="197"/>
      <c r="J698" s="197"/>
      <c r="K698" s="197"/>
      <c r="L698" s="197"/>
      <c r="M698" s="197"/>
      <c r="N698" s="197"/>
      <c r="O698" s="197"/>
      <c r="P698" s="197"/>
      <c r="Q698" s="197"/>
      <c r="R698" s="197"/>
      <c r="S698" s="197"/>
      <c r="T698" s="197"/>
      <c r="U698" s="197"/>
      <c r="V698" s="197"/>
      <c r="W698" s="197"/>
      <c r="X698" s="197"/>
    </row>
    <row r="699" spans="1:24" x14ac:dyDescent="0.25">
      <c r="A699" s="197"/>
      <c r="B699" s="197"/>
      <c r="C699" s="197"/>
      <c r="D699" s="197"/>
      <c r="E699" s="197"/>
      <c r="F699" s="197"/>
      <c r="G699" s="197"/>
      <c r="H699" s="197"/>
      <c r="I699" s="197"/>
      <c r="J699" s="197"/>
      <c r="K699" s="197"/>
      <c r="L699" s="197"/>
      <c r="M699" s="197"/>
      <c r="N699" s="197"/>
      <c r="O699" s="197"/>
      <c r="P699" s="197"/>
      <c r="Q699" s="197"/>
      <c r="R699" s="197"/>
      <c r="S699" s="197"/>
      <c r="T699" s="197"/>
      <c r="U699" s="197"/>
      <c r="V699" s="197"/>
      <c r="W699" s="197"/>
      <c r="X699" s="197"/>
    </row>
    <row r="700" spans="1:24" x14ac:dyDescent="0.25">
      <c r="A700" s="197"/>
      <c r="B700" s="197"/>
      <c r="C700" s="197"/>
      <c r="D700" s="197"/>
      <c r="E700" s="197"/>
      <c r="F700" s="197"/>
      <c r="G700" s="197"/>
      <c r="H700" s="197"/>
      <c r="I700" s="197"/>
      <c r="J700" s="197"/>
      <c r="K700" s="197"/>
      <c r="L700" s="197"/>
      <c r="M700" s="197"/>
      <c r="N700" s="197"/>
      <c r="O700" s="197"/>
      <c r="P700" s="197"/>
      <c r="Q700" s="197"/>
      <c r="R700" s="197"/>
      <c r="S700" s="197"/>
      <c r="T700" s="197"/>
      <c r="U700" s="197"/>
      <c r="V700" s="197"/>
      <c r="W700" s="197"/>
      <c r="X700" s="197"/>
    </row>
    <row r="701" spans="1:24" x14ac:dyDescent="0.25">
      <c r="A701" s="197"/>
      <c r="B701" s="197"/>
      <c r="C701" s="197"/>
      <c r="D701" s="197"/>
      <c r="E701" s="197"/>
      <c r="F701" s="197"/>
      <c r="G701" s="197"/>
      <c r="H701" s="197"/>
      <c r="I701" s="197"/>
      <c r="J701" s="197"/>
      <c r="K701" s="197"/>
      <c r="L701" s="197"/>
      <c r="M701" s="197"/>
      <c r="N701" s="197"/>
      <c r="O701" s="197"/>
      <c r="P701" s="197"/>
      <c r="Q701" s="197"/>
      <c r="R701" s="197"/>
      <c r="S701" s="197"/>
      <c r="T701" s="197"/>
      <c r="U701" s="197"/>
      <c r="V701" s="197"/>
      <c r="W701" s="197"/>
      <c r="X701" s="197"/>
    </row>
    <row r="702" spans="1:24" x14ac:dyDescent="0.25">
      <c r="A702" s="197"/>
      <c r="B702" s="197"/>
      <c r="C702" s="197"/>
      <c r="D702" s="197"/>
      <c r="E702" s="197"/>
      <c r="F702" s="197"/>
      <c r="G702" s="197"/>
      <c r="H702" s="197"/>
      <c r="I702" s="197"/>
      <c r="J702" s="197"/>
      <c r="K702" s="197"/>
      <c r="L702" s="197"/>
      <c r="M702" s="197"/>
      <c r="N702" s="197"/>
      <c r="O702" s="197"/>
      <c r="P702" s="197"/>
      <c r="Q702" s="197"/>
      <c r="R702" s="197"/>
      <c r="S702" s="197"/>
      <c r="T702" s="197"/>
      <c r="U702" s="197"/>
      <c r="V702" s="197"/>
      <c r="W702" s="197"/>
      <c r="X702" s="197"/>
    </row>
    <row r="703" spans="1:24" x14ac:dyDescent="0.25">
      <c r="A703" s="197"/>
      <c r="B703" s="197"/>
      <c r="C703" s="197"/>
      <c r="D703" s="197"/>
      <c r="E703" s="197"/>
      <c r="F703" s="197"/>
      <c r="G703" s="197"/>
      <c r="H703" s="197"/>
      <c r="I703" s="197"/>
      <c r="J703" s="197"/>
      <c r="K703" s="197"/>
      <c r="L703" s="197"/>
      <c r="M703" s="197"/>
      <c r="N703" s="197"/>
      <c r="O703" s="197"/>
      <c r="P703" s="197"/>
      <c r="Q703" s="197"/>
      <c r="R703" s="197"/>
      <c r="S703" s="197"/>
      <c r="T703" s="197"/>
      <c r="U703" s="197"/>
      <c r="V703" s="197"/>
      <c r="W703" s="197"/>
      <c r="X703" s="197"/>
    </row>
    <row r="704" spans="1:24" x14ac:dyDescent="0.25">
      <c r="A704" s="197"/>
      <c r="B704" s="197"/>
      <c r="C704" s="197"/>
      <c r="D704" s="197"/>
      <c r="E704" s="197"/>
      <c r="F704" s="197"/>
      <c r="G704" s="197"/>
      <c r="H704" s="197"/>
      <c r="I704" s="197"/>
      <c r="J704" s="197"/>
      <c r="K704" s="197"/>
      <c r="L704" s="197"/>
      <c r="M704" s="197"/>
      <c r="N704" s="197"/>
      <c r="O704" s="197"/>
      <c r="P704" s="197"/>
      <c r="Q704" s="197"/>
      <c r="R704" s="197"/>
      <c r="S704" s="197"/>
      <c r="T704" s="197"/>
      <c r="U704" s="197"/>
      <c r="V704" s="197"/>
      <c r="W704" s="197"/>
      <c r="X704" s="197"/>
    </row>
    <row r="705" spans="1:24" x14ac:dyDescent="0.25">
      <c r="A705" s="197"/>
      <c r="B705" s="197"/>
      <c r="C705" s="197"/>
      <c r="D705" s="197"/>
      <c r="E705" s="197"/>
      <c r="F705" s="197"/>
      <c r="G705" s="197"/>
      <c r="H705" s="197"/>
      <c r="I705" s="197"/>
      <c r="J705" s="197"/>
      <c r="K705" s="197"/>
      <c r="L705" s="197"/>
      <c r="M705" s="197"/>
      <c r="N705" s="197"/>
      <c r="O705" s="197"/>
      <c r="P705" s="197"/>
      <c r="Q705" s="197"/>
      <c r="R705" s="197"/>
      <c r="S705" s="197"/>
      <c r="T705" s="197"/>
      <c r="U705" s="197"/>
      <c r="V705" s="197"/>
      <c r="W705" s="197"/>
      <c r="X705" s="197"/>
    </row>
    <row r="706" spans="1:24" x14ac:dyDescent="0.25">
      <c r="A706" s="197"/>
      <c r="B706" s="197"/>
      <c r="C706" s="197"/>
      <c r="D706" s="197"/>
      <c r="E706" s="197"/>
      <c r="F706" s="197"/>
      <c r="G706" s="197"/>
      <c r="H706" s="197"/>
      <c r="I706" s="197"/>
      <c r="J706" s="197"/>
      <c r="K706" s="197"/>
      <c r="L706" s="197"/>
      <c r="M706" s="197"/>
      <c r="N706" s="197"/>
      <c r="O706" s="197"/>
      <c r="P706" s="197"/>
      <c r="Q706" s="197"/>
      <c r="R706" s="197"/>
      <c r="S706" s="197"/>
      <c r="T706" s="197"/>
      <c r="U706" s="197"/>
      <c r="V706" s="197"/>
      <c r="W706" s="197"/>
      <c r="X706" s="197"/>
    </row>
    <row r="707" spans="1:24" x14ac:dyDescent="0.25">
      <c r="A707" s="197"/>
      <c r="B707" s="197"/>
      <c r="C707" s="197"/>
      <c r="D707" s="197"/>
      <c r="E707" s="197"/>
      <c r="F707" s="197"/>
      <c r="G707" s="197"/>
      <c r="H707" s="197"/>
      <c r="I707" s="197"/>
      <c r="J707" s="197"/>
      <c r="K707" s="197"/>
      <c r="L707" s="197"/>
      <c r="M707" s="197"/>
      <c r="N707" s="197"/>
      <c r="O707" s="197"/>
      <c r="P707" s="197"/>
      <c r="Q707" s="197"/>
      <c r="R707" s="197"/>
      <c r="S707" s="197"/>
      <c r="T707" s="197"/>
      <c r="U707" s="197"/>
      <c r="V707" s="197"/>
      <c r="W707" s="197"/>
      <c r="X707" s="197"/>
    </row>
    <row r="708" spans="1:24" x14ac:dyDescent="0.25">
      <c r="A708" s="197"/>
      <c r="B708" s="197"/>
      <c r="C708" s="197"/>
      <c r="D708" s="197"/>
      <c r="E708" s="197"/>
      <c r="F708" s="197"/>
      <c r="G708" s="197"/>
      <c r="H708" s="197"/>
      <c r="I708" s="197"/>
      <c r="J708" s="197"/>
      <c r="K708" s="197"/>
      <c r="L708" s="197"/>
      <c r="M708" s="197"/>
      <c r="N708" s="197"/>
      <c r="O708" s="197"/>
      <c r="P708" s="197"/>
      <c r="Q708" s="197"/>
      <c r="R708" s="197"/>
      <c r="S708" s="197"/>
      <c r="T708" s="197"/>
      <c r="U708" s="197"/>
      <c r="V708" s="197"/>
      <c r="W708" s="197"/>
      <c r="X708" s="197"/>
    </row>
    <row r="709" spans="1:24" x14ac:dyDescent="0.25">
      <c r="A709" s="197"/>
      <c r="B709" s="197"/>
      <c r="C709" s="197"/>
      <c r="D709" s="197"/>
      <c r="E709" s="197"/>
      <c r="F709" s="197"/>
      <c r="G709" s="197"/>
      <c r="H709" s="197"/>
      <c r="I709" s="197"/>
      <c r="J709" s="197"/>
      <c r="K709" s="197"/>
      <c r="L709" s="197"/>
      <c r="M709" s="197"/>
      <c r="N709" s="197"/>
      <c r="O709" s="197"/>
      <c r="P709" s="197"/>
      <c r="Q709" s="197"/>
      <c r="R709" s="197"/>
      <c r="S709" s="197"/>
      <c r="T709" s="197"/>
      <c r="U709" s="197"/>
      <c r="V709" s="197"/>
      <c r="W709" s="197"/>
      <c r="X709" s="197"/>
    </row>
    <row r="710" spans="1:24" x14ac:dyDescent="0.25">
      <c r="A710" s="197"/>
      <c r="B710" s="197"/>
      <c r="C710" s="197"/>
      <c r="D710" s="197"/>
      <c r="E710" s="197"/>
      <c r="F710" s="197"/>
      <c r="G710" s="197"/>
      <c r="H710" s="197"/>
      <c r="I710" s="197"/>
      <c r="J710" s="197"/>
      <c r="K710" s="197"/>
      <c r="L710" s="197"/>
      <c r="M710" s="197"/>
      <c r="N710" s="197"/>
      <c r="O710" s="197"/>
      <c r="P710" s="197"/>
      <c r="Q710" s="197"/>
      <c r="R710" s="197"/>
      <c r="S710" s="197"/>
      <c r="T710" s="197"/>
      <c r="U710" s="197"/>
      <c r="V710" s="197"/>
      <c r="W710" s="197"/>
      <c r="X710" s="197"/>
    </row>
    <row r="711" spans="1:24" x14ac:dyDescent="0.25">
      <c r="A711" s="197"/>
      <c r="B711" s="197"/>
      <c r="C711" s="197"/>
      <c r="D711" s="197"/>
      <c r="E711" s="197"/>
      <c r="F711" s="197"/>
      <c r="G711" s="197"/>
      <c r="H711" s="197"/>
      <c r="I711" s="197"/>
      <c r="J711" s="197"/>
      <c r="K711" s="197"/>
      <c r="L711" s="197"/>
      <c r="M711" s="197"/>
      <c r="N711" s="197"/>
      <c r="O711" s="197"/>
      <c r="P711" s="197"/>
      <c r="Q711" s="197"/>
      <c r="R711" s="197"/>
      <c r="S711" s="197"/>
      <c r="T711" s="197"/>
      <c r="U711" s="197"/>
      <c r="V711" s="197"/>
      <c r="W711" s="197"/>
      <c r="X711" s="197"/>
    </row>
    <row r="712" spans="1:24" x14ac:dyDescent="0.25">
      <c r="A712" s="197"/>
      <c r="B712" s="197"/>
      <c r="C712" s="197"/>
      <c r="D712" s="197"/>
      <c r="E712" s="197"/>
      <c r="F712" s="197"/>
      <c r="G712" s="197"/>
      <c r="H712" s="197"/>
      <c r="I712" s="197"/>
      <c r="J712" s="197"/>
      <c r="K712" s="197"/>
      <c r="L712" s="197"/>
      <c r="M712" s="197"/>
      <c r="N712" s="197"/>
      <c r="O712" s="197"/>
      <c r="P712" s="197"/>
      <c r="Q712" s="197"/>
      <c r="R712" s="197"/>
      <c r="S712" s="197"/>
      <c r="T712" s="197"/>
      <c r="U712" s="197"/>
      <c r="V712" s="197"/>
      <c r="W712" s="197"/>
      <c r="X712" s="197"/>
    </row>
    <row r="713" spans="1:24" x14ac:dyDescent="0.25">
      <c r="A713" s="197"/>
      <c r="B713" s="197"/>
      <c r="C713" s="197"/>
      <c r="D713" s="197"/>
      <c r="E713" s="197"/>
      <c r="F713" s="197"/>
      <c r="G713" s="197"/>
      <c r="H713" s="197"/>
      <c r="I713" s="197"/>
      <c r="J713" s="197"/>
      <c r="K713" s="197"/>
      <c r="L713" s="197"/>
      <c r="M713" s="197"/>
      <c r="N713" s="197"/>
      <c r="O713" s="197"/>
      <c r="P713" s="197"/>
      <c r="Q713" s="197"/>
      <c r="R713" s="197"/>
      <c r="S713" s="197"/>
      <c r="T713" s="197"/>
      <c r="U713" s="197"/>
      <c r="V713" s="197"/>
      <c r="W713" s="197"/>
      <c r="X713" s="197"/>
    </row>
    <row r="714" spans="1:24" x14ac:dyDescent="0.25">
      <c r="A714" s="197"/>
      <c r="B714" s="197"/>
      <c r="C714" s="197"/>
      <c r="D714" s="197"/>
      <c r="E714" s="197"/>
      <c r="F714" s="197"/>
      <c r="G714" s="197"/>
      <c r="H714" s="197"/>
      <c r="I714" s="197"/>
      <c r="J714" s="197"/>
      <c r="K714" s="197"/>
      <c r="L714" s="197"/>
      <c r="M714" s="197"/>
      <c r="N714" s="197"/>
      <c r="O714" s="197"/>
      <c r="P714" s="197"/>
      <c r="Q714" s="197"/>
      <c r="R714" s="197"/>
      <c r="S714" s="197"/>
      <c r="T714" s="197"/>
      <c r="U714" s="197"/>
      <c r="V714" s="197"/>
      <c r="W714" s="197"/>
      <c r="X714" s="197"/>
    </row>
    <row r="715" spans="1:24" x14ac:dyDescent="0.25">
      <c r="A715" s="197"/>
      <c r="B715" s="197"/>
      <c r="C715" s="197"/>
      <c r="D715" s="197"/>
      <c r="E715" s="197"/>
      <c r="F715" s="197"/>
      <c r="G715" s="197"/>
      <c r="H715" s="197"/>
      <c r="I715" s="197"/>
      <c r="J715" s="197"/>
      <c r="K715" s="197"/>
      <c r="L715" s="197"/>
      <c r="M715" s="197"/>
      <c r="N715" s="197"/>
      <c r="O715" s="197"/>
      <c r="P715" s="197"/>
      <c r="Q715" s="197"/>
      <c r="R715" s="197"/>
      <c r="S715" s="197"/>
      <c r="T715" s="197"/>
      <c r="U715" s="197"/>
      <c r="V715" s="197"/>
      <c r="W715" s="197"/>
      <c r="X715" s="197"/>
    </row>
    <row r="716" spans="1:24" x14ac:dyDescent="0.25">
      <c r="A716" s="197"/>
      <c r="B716" s="197"/>
      <c r="C716" s="197"/>
      <c r="D716" s="197"/>
      <c r="E716" s="197"/>
      <c r="F716" s="197"/>
      <c r="G716" s="197"/>
      <c r="H716" s="197"/>
      <c r="I716" s="197"/>
      <c r="J716" s="197"/>
      <c r="K716" s="197"/>
      <c r="L716" s="197"/>
      <c r="M716" s="197"/>
      <c r="N716" s="197"/>
      <c r="O716" s="197"/>
      <c r="P716" s="197"/>
      <c r="Q716" s="197"/>
      <c r="R716" s="197"/>
      <c r="S716" s="197"/>
      <c r="T716" s="197"/>
      <c r="U716" s="197"/>
      <c r="V716" s="197"/>
      <c r="W716" s="197"/>
      <c r="X716" s="197"/>
    </row>
    <row r="717" spans="1:24" x14ac:dyDescent="0.25">
      <c r="A717" s="197"/>
      <c r="B717" s="197"/>
      <c r="C717" s="197"/>
      <c r="D717" s="197"/>
      <c r="E717" s="197"/>
      <c r="F717" s="197"/>
      <c r="G717" s="197"/>
      <c r="H717" s="197"/>
      <c r="I717" s="197"/>
      <c r="J717" s="197"/>
      <c r="K717" s="197"/>
      <c r="L717" s="197"/>
      <c r="M717" s="197"/>
      <c r="N717" s="197"/>
      <c r="O717" s="197"/>
      <c r="P717" s="197"/>
      <c r="Q717" s="197"/>
      <c r="R717" s="197"/>
      <c r="S717" s="197"/>
      <c r="T717" s="197"/>
      <c r="U717" s="197"/>
      <c r="V717" s="197"/>
      <c r="W717" s="197"/>
      <c r="X717" s="197"/>
    </row>
    <row r="718" spans="1:24" x14ac:dyDescent="0.25">
      <c r="A718" s="197"/>
      <c r="B718" s="197"/>
      <c r="C718" s="197"/>
      <c r="D718" s="197"/>
      <c r="E718" s="197"/>
      <c r="F718" s="197"/>
      <c r="G718" s="197"/>
      <c r="H718" s="197"/>
      <c r="I718" s="197"/>
      <c r="J718" s="197"/>
      <c r="K718" s="197"/>
      <c r="L718" s="197"/>
      <c r="M718" s="197"/>
      <c r="N718" s="197"/>
      <c r="O718" s="197"/>
      <c r="P718" s="197"/>
      <c r="Q718" s="197"/>
      <c r="R718" s="197"/>
      <c r="S718" s="197"/>
      <c r="T718" s="197"/>
      <c r="U718" s="197"/>
      <c r="V718" s="197"/>
      <c r="W718" s="197"/>
      <c r="X718" s="197"/>
    </row>
    <row r="719" spans="1:24" x14ac:dyDescent="0.25">
      <c r="A719" s="197"/>
      <c r="B719" s="197"/>
      <c r="C719" s="197"/>
      <c r="D719" s="197"/>
      <c r="E719" s="197"/>
      <c r="F719" s="197"/>
      <c r="G719" s="197"/>
      <c r="H719" s="197"/>
      <c r="I719" s="197"/>
      <c r="J719" s="197"/>
      <c r="K719" s="197"/>
      <c r="L719" s="197"/>
      <c r="M719" s="197"/>
      <c r="N719" s="197"/>
      <c r="O719" s="197"/>
      <c r="P719" s="197"/>
      <c r="Q719" s="197"/>
      <c r="R719" s="197"/>
      <c r="S719" s="197"/>
      <c r="T719" s="197"/>
      <c r="U719" s="197"/>
      <c r="V719" s="197"/>
      <c r="W719" s="197"/>
      <c r="X719" s="197"/>
    </row>
    <row r="720" spans="1:24" x14ac:dyDescent="0.25">
      <c r="A720" s="197"/>
      <c r="B720" s="197"/>
      <c r="C720" s="197"/>
      <c r="D720" s="197"/>
      <c r="E720" s="197"/>
      <c r="F720" s="197"/>
      <c r="G720" s="197"/>
      <c r="H720" s="197"/>
      <c r="I720" s="197"/>
      <c r="J720" s="197"/>
      <c r="K720" s="197"/>
      <c r="L720" s="197"/>
      <c r="M720" s="197"/>
      <c r="N720" s="197"/>
      <c r="O720" s="197"/>
      <c r="P720" s="197"/>
      <c r="Q720" s="197"/>
      <c r="R720" s="197"/>
      <c r="S720" s="197"/>
      <c r="T720" s="197"/>
      <c r="U720" s="197"/>
      <c r="V720" s="197"/>
      <c r="W720" s="197"/>
      <c r="X720" s="197"/>
    </row>
    <row r="721" spans="1:24" x14ac:dyDescent="0.25">
      <c r="A721" s="197"/>
      <c r="B721" s="197"/>
      <c r="C721" s="197"/>
      <c r="D721" s="197"/>
      <c r="E721" s="197"/>
      <c r="F721" s="197"/>
      <c r="G721" s="197"/>
      <c r="H721" s="197"/>
      <c r="I721" s="197"/>
      <c r="J721" s="197"/>
      <c r="K721" s="197"/>
      <c r="L721" s="197"/>
      <c r="M721" s="197"/>
      <c r="N721" s="197"/>
      <c r="O721" s="197"/>
      <c r="P721" s="197"/>
      <c r="Q721" s="197"/>
      <c r="R721" s="197"/>
      <c r="S721" s="197"/>
      <c r="T721" s="197"/>
      <c r="U721" s="197"/>
      <c r="V721" s="197"/>
      <c r="W721" s="197"/>
      <c r="X721" s="197"/>
    </row>
    <row r="722" spans="1:24" x14ac:dyDescent="0.25">
      <c r="A722" s="197"/>
      <c r="B722" s="197"/>
      <c r="C722" s="197"/>
      <c r="D722" s="197"/>
      <c r="E722" s="197"/>
      <c r="F722" s="197"/>
      <c r="G722" s="197"/>
      <c r="H722" s="197"/>
      <c r="I722" s="197"/>
      <c r="J722" s="197"/>
      <c r="K722" s="197"/>
      <c r="L722" s="197"/>
      <c r="M722" s="197"/>
      <c r="N722" s="197"/>
      <c r="O722" s="197"/>
      <c r="P722" s="197"/>
      <c r="Q722" s="197"/>
      <c r="R722" s="197"/>
      <c r="S722" s="197"/>
      <c r="T722" s="197"/>
      <c r="U722" s="197"/>
      <c r="V722" s="197"/>
      <c r="W722" s="197"/>
      <c r="X722" s="197"/>
    </row>
    <row r="723" spans="1:24" x14ac:dyDescent="0.25">
      <c r="A723" s="197"/>
      <c r="B723" s="197"/>
      <c r="C723" s="197"/>
      <c r="D723" s="197"/>
      <c r="E723" s="197"/>
      <c r="F723" s="197"/>
      <c r="G723" s="197"/>
      <c r="H723" s="197"/>
      <c r="I723" s="197"/>
      <c r="J723" s="197"/>
      <c r="K723" s="197"/>
      <c r="L723" s="197"/>
      <c r="M723" s="197"/>
      <c r="N723" s="197"/>
      <c r="O723" s="197"/>
      <c r="P723" s="197"/>
      <c r="Q723" s="197"/>
      <c r="R723" s="197"/>
      <c r="S723" s="197"/>
      <c r="T723" s="197"/>
      <c r="U723" s="197"/>
      <c r="V723" s="197"/>
      <c r="W723" s="197"/>
      <c r="X723" s="197"/>
    </row>
    <row r="724" spans="1:24" x14ac:dyDescent="0.25">
      <c r="A724" s="197"/>
      <c r="B724" s="197"/>
      <c r="C724" s="197"/>
      <c r="D724" s="197"/>
      <c r="E724" s="197"/>
      <c r="F724" s="197"/>
      <c r="G724" s="197"/>
      <c r="H724" s="197"/>
      <c r="I724" s="197"/>
      <c r="J724" s="197"/>
      <c r="K724" s="197"/>
      <c r="L724" s="197"/>
      <c r="M724" s="197"/>
      <c r="N724" s="197"/>
      <c r="O724" s="197"/>
      <c r="P724" s="197"/>
      <c r="Q724" s="197"/>
      <c r="R724" s="197"/>
      <c r="S724" s="197"/>
      <c r="T724" s="197"/>
      <c r="U724" s="197"/>
      <c r="V724" s="197"/>
      <c r="W724" s="197"/>
      <c r="X724" s="197"/>
    </row>
    <row r="725" spans="1:24" x14ac:dyDescent="0.25">
      <c r="A725" s="197"/>
      <c r="B725" s="197"/>
      <c r="C725" s="197"/>
      <c r="D725" s="197"/>
      <c r="E725" s="197"/>
      <c r="F725" s="197"/>
      <c r="G725" s="197"/>
      <c r="H725" s="197"/>
      <c r="I725" s="197"/>
      <c r="J725" s="197"/>
      <c r="K725" s="197"/>
      <c r="L725" s="197"/>
      <c r="M725" s="197"/>
      <c r="N725" s="197"/>
      <c r="O725" s="197"/>
      <c r="P725" s="197"/>
      <c r="Q725" s="197"/>
      <c r="R725" s="197"/>
      <c r="S725" s="197"/>
      <c r="T725" s="197"/>
      <c r="U725" s="197"/>
      <c r="V725" s="197"/>
      <c r="W725" s="197"/>
      <c r="X725" s="197"/>
    </row>
    <row r="726" spans="1:24" x14ac:dyDescent="0.25">
      <c r="A726" s="197"/>
      <c r="B726" s="197"/>
      <c r="C726" s="197"/>
      <c r="D726" s="197"/>
      <c r="E726" s="197"/>
      <c r="F726" s="197"/>
      <c r="G726" s="197"/>
      <c r="H726" s="197"/>
      <c r="I726" s="197"/>
      <c r="J726" s="197"/>
      <c r="K726" s="197"/>
      <c r="L726" s="197"/>
      <c r="M726" s="197"/>
      <c r="N726" s="197"/>
      <c r="O726" s="197"/>
      <c r="P726" s="197"/>
      <c r="Q726" s="197"/>
      <c r="R726" s="197"/>
      <c r="S726" s="197"/>
      <c r="T726" s="197"/>
      <c r="U726" s="197"/>
      <c r="V726" s="197"/>
      <c r="W726" s="197"/>
      <c r="X726" s="197"/>
    </row>
    <row r="727" spans="1:24" x14ac:dyDescent="0.25">
      <c r="A727" s="197"/>
      <c r="B727" s="197"/>
      <c r="C727" s="197"/>
      <c r="D727" s="197"/>
      <c r="E727" s="197"/>
      <c r="F727" s="197"/>
      <c r="G727" s="197"/>
      <c r="H727" s="197"/>
      <c r="I727" s="197"/>
      <c r="J727" s="197"/>
      <c r="K727" s="197"/>
      <c r="L727" s="197"/>
      <c r="M727" s="197"/>
      <c r="N727" s="197"/>
      <c r="O727" s="197"/>
      <c r="P727" s="197"/>
      <c r="Q727" s="197"/>
      <c r="R727" s="197"/>
      <c r="S727" s="197"/>
      <c r="T727" s="197"/>
      <c r="U727" s="197"/>
      <c r="V727" s="197"/>
      <c r="W727" s="197"/>
      <c r="X727" s="197"/>
    </row>
    <row r="728" spans="1:24" x14ac:dyDescent="0.25">
      <c r="A728" s="197"/>
      <c r="B728" s="197"/>
      <c r="C728" s="197"/>
      <c r="D728" s="197"/>
      <c r="E728" s="197"/>
      <c r="F728" s="197"/>
      <c r="G728" s="197"/>
      <c r="H728" s="197"/>
      <c r="I728" s="197"/>
      <c r="J728" s="197"/>
      <c r="K728" s="197"/>
      <c r="L728" s="197"/>
      <c r="M728" s="197"/>
      <c r="N728" s="197"/>
      <c r="O728" s="197"/>
      <c r="P728" s="197"/>
      <c r="Q728" s="197"/>
      <c r="R728" s="197"/>
      <c r="S728" s="197"/>
      <c r="T728" s="197"/>
      <c r="U728" s="197"/>
      <c r="V728" s="197"/>
      <c r="W728" s="197"/>
      <c r="X728" s="197"/>
    </row>
    <row r="729" spans="1:24" x14ac:dyDescent="0.25">
      <c r="A729" s="197"/>
      <c r="B729" s="197"/>
      <c r="C729" s="197"/>
      <c r="D729" s="197"/>
      <c r="E729" s="197"/>
      <c r="F729" s="197"/>
      <c r="G729" s="197"/>
      <c r="H729" s="197"/>
      <c r="I729" s="197"/>
      <c r="J729" s="197"/>
      <c r="K729" s="197"/>
      <c r="L729" s="197"/>
      <c r="M729" s="197"/>
      <c r="N729" s="197"/>
      <c r="O729" s="197"/>
      <c r="P729" s="197"/>
      <c r="Q729" s="197"/>
      <c r="R729" s="197"/>
      <c r="S729" s="197"/>
      <c r="T729" s="197"/>
      <c r="U729" s="197"/>
      <c r="V729" s="197"/>
      <c r="W729" s="197"/>
      <c r="X729" s="197"/>
    </row>
    <row r="730" spans="1:24" x14ac:dyDescent="0.25">
      <c r="A730" s="197"/>
      <c r="B730" s="197"/>
      <c r="C730" s="197"/>
      <c r="D730" s="197"/>
      <c r="E730" s="197"/>
      <c r="F730" s="197"/>
      <c r="G730" s="197"/>
      <c r="H730" s="197"/>
      <c r="I730" s="197"/>
      <c r="J730" s="197"/>
      <c r="K730" s="197"/>
      <c r="L730" s="197"/>
      <c r="M730" s="197"/>
      <c r="N730" s="197"/>
      <c r="O730" s="197"/>
      <c r="P730" s="197"/>
      <c r="Q730" s="197"/>
      <c r="R730" s="197"/>
      <c r="S730" s="197"/>
      <c r="T730" s="197"/>
      <c r="U730" s="197"/>
      <c r="V730" s="197"/>
      <c r="W730" s="197"/>
      <c r="X730" s="197"/>
    </row>
    <row r="731" spans="1:24" x14ac:dyDescent="0.25">
      <c r="A731" s="197"/>
      <c r="B731" s="197"/>
      <c r="C731" s="197"/>
      <c r="D731" s="197"/>
      <c r="E731" s="197"/>
      <c r="F731" s="197"/>
      <c r="G731" s="197"/>
      <c r="H731" s="197"/>
      <c r="I731" s="197"/>
      <c r="J731" s="197"/>
      <c r="K731" s="197"/>
      <c r="L731" s="197"/>
      <c r="M731" s="197"/>
      <c r="N731" s="197"/>
      <c r="O731" s="197"/>
      <c r="P731" s="197"/>
      <c r="Q731" s="197"/>
      <c r="R731" s="197"/>
      <c r="S731" s="197"/>
      <c r="T731" s="197"/>
      <c r="U731" s="197"/>
      <c r="V731" s="197"/>
      <c r="W731" s="197"/>
      <c r="X731" s="197"/>
    </row>
    <row r="732" spans="1:24" x14ac:dyDescent="0.25">
      <c r="A732" s="197"/>
      <c r="B732" s="197"/>
      <c r="C732" s="197"/>
      <c r="D732" s="197"/>
      <c r="E732" s="197"/>
      <c r="F732" s="197"/>
      <c r="G732" s="197"/>
      <c r="H732" s="197"/>
      <c r="I732" s="197"/>
      <c r="J732" s="197"/>
      <c r="K732" s="197"/>
      <c r="L732" s="197"/>
      <c r="M732" s="197"/>
      <c r="N732" s="197"/>
      <c r="O732" s="197"/>
      <c r="P732" s="197"/>
      <c r="Q732" s="197"/>
      <c r="R732" s="197"/>
      <c r="S732" s="197"/>
      <c r="T732" s="197"/>
      <c r="U732" s="197"/>
      <c r="V732" s="197"/>
      <c r="W732" s="197"/>
      <c r="X732" s="197"/>
    </row>
    <row r="733" spans="1:24" x14ac:dyDescent="0.25">
      <c r="A733" s="197"/>
      <c r="B733" s="197"/>
      <c r="C733" s="197"/>
      <c r="D733" s="197"/>
      <c r="E733" s="197"/>
      <c r="F733" s="197"/>
      <c r="G733" s="197"/>
      <c r="H733" s="197"/>
      <c r="I733" s="197"/>
      <c r="J733" s="197"/>
      <c r="K733" s="197"/>
      <c r="L733" s="197"/>
      <c r="M733" s="197"/>
      <c r="N733" s="197"/>
      <c r="O733" s="197"/>
      <c r="P733" s="197"/>
      <c r="Q733" s="197"/>
      <c r="R733" s="197"/>
      <c r="S733" s="197"/>
      <c r="T733" s="197"/>
      <c r="U733" s="197"/>
      <c r="V733" s="197"/>
      <c r="W733" s="197"/>
      <c r="X733" s="197"/>
    </row>
    <row r="734" spans="1:24" x14ac:dyDescent="0.25">
      <c r="A734" s="197"/>
      <c r="B734" s="197"/>
      <c r="C734" s="197"/>
      <c r="D734" s="197"/>
      <c r="E734" s="197"/>
      <c r="F734" s="197"/>
      <c r="G734" s="197"/>
      <c r="H734" s="197"/>
      <c r="I734" s="197"/>
      <c r="J734" s="197"/>
      <c r="K734" s="197"/>
      <c r="L734" s="197"/>
      <c r="M734" s="197"/>
      <c r="N734" s="197"/>
      <c r="O734" s="197"/>
      <c r="P734" s="197"/>
      <c r="Q734" s="197"/>
      <c r="R734" s="197"/>
      <c r="S734" s="197"/>
      <c r="T734" s="197"/>
      <c r="U734" s="197"/>
      <c r="V734" s="197"/>
      <c r="W734" s="197"/>
      <c r="X734" s="197"/>
    </row>
    <row r="735" spans="1:24" x14ac:dyDescent="0.25">
      <c r="A735" s="197"/>
      <c r="B735" s="197"/>
      <c r="C735" s="197"/>
      <c r="D735" s="197"/>
      <c r="E735" s="197"/>
      <c r="F735" s="197"/>
      <c r="G735" s="197"/>
      <c r="H735" s="197"/>
      <c r="I735" s="197"/>
      <c r="J735" s="197"/>
      <c r="K735" s="197"/>
      <c r="L735" s="197"/>
      <c r="M735" s="197"/>
      <c r="N735" s="197"/>
      <c r="O735" s="197"/>
      <c r="P735" s="197"/>
      <c r="Q735" s="197"/>
      <c r="R735" s="197"/>
      <c r="S735" s="197"/>
      <c r="T735" s="197"/>
      <c r="U735" s="197"/>
      <c r="V735" s="197"/>
      <c r="W735" s="197"/>
      <c r="X735" s="197"/>
    </row>
    <row r="736" spans="1:24" x14ac:dyDescent="0.25">
      <c r="A736" s="197"/>
      <c r="B736" s="197"/>
      <c r="C736" s="197"/>
      <c r="D736" s="197"/>
      <c r="E736" s="197"/>
      <c r="F736" s="197"/>
      <c r="G736" s="197"/>
      <c r="H736" s="197"/>
      <c r="I736" s="197"/>
      <c r="J736" s="197"/>
      <c r="K736" s="197"/>
      <c r="L736" s="197"/>
      <c r="M736" s="197"/>
      <c r="N736" s="197"/>
      <c r="O736" s="197"/>
      <c r="P736" s="197"/>
      <c r="Q736" s="197"/>
      <c r="R736" s="197"/>
      <c r="S736" s="197"/>
      <c r="T736" s="197"/>
      <c r="U736" s="197"/>
      <c r="V736" s="197"/>
      <c r="W736" s="197"/>
      <c r="X736" s="197"/>
    </row>
    <row r="737" spans="1:24" x14ac:dyDescent="0.25">
      <c r="A737" s="197"/>
      <c r="B737" s="197"/>
      <c r="C737" s="197"/>
      <c r="D737" s="197"/>
      <c r="E737" s="197"/>
      <c r="F737" s="197"/>
      <c r="G737" s="197"/>
      <c r="H737" s="197"/>
      <c r="I737" s="197"/>
      <c r="J737" s="197"/>
      <c r="K737" s="197"/>
      <c r="L737" s="197"/>
      <c r="M737" s="197"/>
      <c r="N737" s="197"/>
      <c r="O737" s="197"/>
      <c r="P737" s="197"/>
      <c r="Q737" s="197"/>
      <c r="R737" s="197"/>
      <c r="S737" s="197"/>
      <c r="T737" s="197"/>
      <c r="U737" s="197"/>
      <c r="V737" s="197"/>
      <c r="W737" s="197"/>
      <c r="X737" s="197"/>
    </row>
    <row r="738" spans="1:24" x14ac:dyDescent="0.25">
      <c r="A738" s="197"/>
      <c r="B738" s="197"/>
      <c r="C738" s="197"/>
      <c r="D738" s="197"/>
      <c r="E738" s="197"/>
      <c r="F738" s="197"/>
      <c r="G738" s="197"/>
      <c r="H738" s="197"/>
      <c r="I738" s="197"/>
      <c r="J738" s="197"/>
      <c r="K738" s="197"/>
      <c r="L738" s="197"/>
      <c r="M738" s="197"/>
      <c r="N738" s="197"/>
      <c r="O738" s="197"/>
      <c r="P738" s="197"/>
      <c r="Q738" s="197"/>
      <c r="R738" s="197"/>
      <c r="S738" s="197"/>
      <c r="T738" s="197"/>
      <c r="U738" s="197"/>
      <c r="V738" s="197"/>
      <c r="W738" s="197"/>
      <c r="X738" s="197"/>
    </row>
    <row r="739" spans="1:24" x14ac:dyDescent="0.25">
      <c r="A739" s="197"/>
      <c r="B739" s="197"/>
      <c r="C739" s="197"/>
      <c r="D739" s="197"/>
      <c r="E739" s="197"/>
      <c r="F739" s="197"/>
      <c r="G739" s="197"/>
      <c r="H739" s="197"/>
      <c r="I739" s="197"/>
      <c r="J739" s="197"/>
      <c r="K739" s="197"/>
      <c r="L739" s="197"/>
      <c r="M739" s="197"/>
      <c r="N739" s="197"/>
      <c r="O739" s="197"/>
      <c r="P739" s="197"/>
      <c r="Q739" s="197"/>
      <c r="R739" s="197"/>
      <c r="S739" s="197"/>
      <c r="T739" s="197"/>
      <c r="U739" s="197"/>
      <c r="V739" s="197"/>
      <c r="W739" s="197"/>
      <c r="X739" s="197"/>
    </row>
    <row r="740" spans="1:24" x14ac:dyDescent="0.25">
      <c r="A740" s="197"/>
      <c r="B740" s="197"/>
      <c r="C740" s="197"/>
      <c r="D740" s="197"/>
      <c r="E740" s="197"/>
      <c r="F740" s="197"/>
      <c r="G740" s="197"/>
      <c r="H740" s="197"/>
      <c r="I740" s="197"/>
      <c r="J740" s="197"/>
      <c r="K740" s="197"/>
      <c r="L740" s="197"/>
      <c r="M740" s="197"/>
      <c r="N740" s="197"/>
      <c r="O740" s="197"/>
      <c r="P740" s="197"/>
      <c r="Q740" s="197"/>
      <c r="R740" s="197"/>
      <c r="S740" s="197"/>
      <c r="T740" s="197"/>
      <c r="U740" s="197"/>
      <c r="V740" s="197"/>
      <c r="W740" s="197"/>
      <c r="X740" s="197"/>
    </row>
    <row r="741" spans="1:24" x14ac:dyDescent="0.25">
      <c r="A741" s="197"/>
      <c r="B741" s="197"/>
      <c r="C741" s="197"/>
      <c r="D741" s="197"/>
      <c r="E741" s="197"/>
      <c r="F741" s="197"/>
      <c r="G741" s="197"/>
      <c r="H741" s="197"/>
      <c r="I741" s="197"/>
      <c r="J741" s="197"/>
      <c r="K741" s="197"/>
      <c r="L741" s="197"/>
      <c r="M741" s="197"/>
      <c r="N741" s="197"/>
      <c r="O741" s="197"/>
      <c r="P741" s="197"/>
      <c r="Q741" s="197"/>
      <c r="R741" s="197"/>
      <c r="S741" s="197"/>
      <c r="T741" s="197"/>
      <c r="U741" s="197"/>
      <c r="V741" s="197"/>
      <c r="W741" s="197"/>
      <c r="X741" s="197"/>
    </row>
    <row r="742" spans="1:24" x14ac:dyDescent="0.25">
      <c r="A742" s="197"/>
      <c r="B742" s="197"/>
      <c r="C742" s="197"/>
      <c r="D742" s="197"/>
      <c r="E742" s="197"/>
      <c r="F742" s="197"/>
      <c r="G742" s="197"/>
      <c r="H742" s="197"/>
      <c r="I742" s="197"/>
      <c r="J742" s="197"/>
      <c r="K742" s="197"/>
      <c r="L742" s="197"/>
      <c r="M742" s="197"/>
      <c r="N742" s="197"/>
      <c r="O742" s="197"/>
      <c r="P742" s="197"/>
      <c r="Q742" s="197"/>
      <c r="R742" s="197"/>
      <c r="S742" s="197"/>
      <c r="T742" s="197"/>
      <c r="U742" s="197"/>
      <c r="V742" s="197"/>
      <c r="W742" s="197"/>
      <c r="X742" s="197"/>
    </row>
    <row r="743" spans="1:24" x14ac:dyDescent="0.25">
      <c r="A743" s="197"/>
      <c r="B743" s="197"/>
      <c r="C743" s="197"/>
      <c r="D743" s="197"/>
      <c r="E743" s="197"/>
      <c r="F743" s="197"/>
      <c r="G743" s="197"/>
      <c r="H743" s="197"/>
      <c r="I743" s="197"/>
      <c r="J743" s="197"/>
      <c r="K743" s="197"/>
      <c r="L743" s="197"/>
      <c r="M743" s="197"/>
      <c r="N743" s="197"/>
      <c r="O743" s="197"/>
      <c r="P743" s="197"/>
      <c r="Q743" s="197"/>
      <c r="R743" s="197"/>
      <c r="S743" s="197"/>
      <c r="T743" s="197"/>
      <c r="U743" s="197"/>
      <c r="V743" s="197"/>
      <c r="W743" s="197"/>
      <c r="X743" s="197"/>
    </row>
    <row r="744" spans="1:24" x14ac:dyDescent="0.25">
      <c r="A744" s="197"/>
      <c r="B744" s="197"/>
      <c r="C744" s="197"/>
      <c r="D744" s="197"/>
      <c r="E744" s="197"/>
      <c r="F744" s="197"/>
      <c r="G744" s="197"/>
      <c r="H744" s="197"/>
      <c r="I744" s="197"/>
      <c r="J744" s="197"/>
      <c r="K744" s="197"/>
      <c r="L744" s="197"/>
      <c r="M744" s="197"/>
      <c r="N744" s="197"/>
      <c r="O744" s="197"/>
      <c r="P744" s="197"/>
      <c r="Q744" s="197"/>
      <c r="R744" s="197"/>
      <c r="S744" s="197"/>
      <c r="T744" s="197"/>
      <c r="U744" s="197"/>
      <c r="V744" s="197"/>
      <c r="W744" s="197"/>
      <c r="X744" s="197"/>
    </row>
    <row r="745" spans="1:24" x14ac:dyDescent="0.25">
      <c r="A745" s="197"/>
      <c r="B745" s="197"/>
      <c r="C745" s="197"/>
      <c r="D745" s="197"/>
      <c r="E745" s="197"/>
      <c r="F745" s="197"/>
      <c r="G745" s="197"/>
      <c r="H745" s="197"/>
      <c r="I745" s="197"/>
      <c r="J745" s="197"/>
      <c r="K745" s="197"/>
      <c r="L745" s="197"/>
      <c r="M745" s="197"/>
      <c r="N745" s="197"/>
      <c r="O745" s="197"/>
      <c r="P745" s="197"/>
      <c r="Q745" s="197"/>
      <c r="R745" s="197"/>
      <c r="S745" s="197"/>
      <c r="T745" s="197"/>
      <c r="U745" s="197"/>
      <c r="V745" s="197"/>
      <c r="W745" s="197"/>
      <c r="X745" s="197"/>
    </row>
    <row r="746" spans="1:24" x14ac:dyDescent="0.25">
      <c r="A746" s="197"/>
      <c r="B746" s="197"/>
      <c r="C746" s="197"/>
      <c r="D746" s="197"/>
      <c r="E746" s="197"/>
      <c r="F746" s="197"/>
      <c r="G746" s="197"/>
      <c r="H746" s="197"/>
      <c r="I746" s="197"/>
      <c r="J746" s="197"/>
      <c r="K746" s="197"/>
      <c r="L746" s="197"/>
      <c r="M746" s="197"/>
      <c r="N746" s="197"/>
      <c r="O746" s="197"/>
      <c r="P746" s="197"/>
      <c r="Q746" s="197"/>
      <c r="R746" s="197"/>
      <c r="S746" s="197"/>
      <c r="T746" s="197"/>
      <c r="U746" s="197"/>
      <c r="V746" s="197"/>
      <c r="W746" s="197"/>
      <c r="X746" s="197"/>
    </row>
    <row r="747" spans="1:24" x14ac:dyDescent="0.25">
      <c r="A747" s="197"/>
      <c r="B747" s="197"/>
      <c r="C747" s="197"/>
      <c r="D747" s="197"/>
      <c r="E747" s="197"/>
      <c r="F747" s="197"/>
      <c r="G747" s="197"/>
      <c r="H747" s="197"/>
      <c r="I747" s="197"/>
      <c r="J747" s="197"/>
      <c r="K747" s="197"/>
      <c r="L747" s="197"/>
      <c r="M747" s="197"/>
      <c r="N747" s="197"/>
      <c r="O747" s="197"/>
      <c r="P747" s="197"/>
      <c r="Q747" s="197"/>
      <c r="R747" s="197"/>
      <c r="S747" s="197"/>
      <c r="T747" s="197"/>
      <c r="U747" s="197"/>
      <c r="V747" s="197"/>
      <c r="W747" s="197"/>
      <c r="X747" s="197"/>
    </row>
    <row r="748" spans="1:24" x14ac:dyDescent="0.25">
      <c r="A748" s="197"/>
      <c r="B748" s="197"/>
      <c r="C748" s="197"/>
      <c r="D748" s="197"/>
      <c r="E748" s="197"/>
      <c r="F748" s="197"/>
      <c r="G748" s="197"/>
      <c r="H748" s="197"/>
      <c r="I748" s="197"/>
      <c r="J748" s="197"/>
      <c r="K748" s="197"/>
      <c r="L748" s="197"/>
      <c r="M748" s="197"/>
      <c r="N748" s="197"/>
      <c r="O748" s="197"/>
      <c r="P748" s="197"/>
      <c r="Q748" s="197"/>
      <c r="R748" s="197"/>
      <c r="S748" s="197"/>
      <c r="T748" s="197"/>
      <c r="U748" s="197"/>
      <c r="V748" s="197"/>
      <c r="W748" s="197"/>
      <c r="X748" s="197"/>
    </row>
    <row r="749" spans="1:24" x14ac:dyDescent="0.25">
      <c r="A749" s="197"/>
      <c r="B749" s="197"/>
      <c r="C749" s="197"/>
      <c r="D749" s="197"/>
      <c r="E749" s="197"/>
      <c r="F749" s="197"/>
      <c r="G749" s="197"/>
      <c r="H749" s="197"/>
      <c r="I749" s="197"/>
      <c r="J749" s="197"/>
      <c r="K749" s="197"/>
      <c r="L749" s="197"/>
      <c r="M749" s="197"/>
      <c r="N749" s="197"/>
      <c r="O749" s="197"/>
      <c r="P749" s="197"/>
      <c r="Q749" s="197"/>
      <c r="R749" s="197"/>
      <c r="S749" s="197"/>
      <c r="T749" s="197"/>
      <c r="U749" s="197"/>
      <c r="V749" s="197"/>
      <c r="W749" s="197"/>
      <c r="X749" s="197"/>
    </row>
    <row r="750" spans="1:24" x14ac:dyDescent="0.25">
      <c r="A750" s="197"/>
      <c r="B750" s="197"/>
      <c r="C750" s="197"/>
      <c r="D750" s="197"/>
      <c r="E750" s="197"/>
      <c r="F750" s="197"/>
      <c r="G750" s="197"/>
      <c r="H750" s="197"/>
      <c r="I750" s="197"/>
      <c r="J750" s="197"/>
      <c r="K750" s="197"/>
      <c r="L750" s="197"/>
      <c r="M750" s="197"/>
      <c r="N750" s="197"/>
      <c r="O750" s="197"/>
      <c r="P750" s="197"/>
      <c r="Q750" s="197"/>
      <c r="R750" s="197"/>
      <c r="S750" s="197"/>
      <c r="T750" s="197"/>
      <c r="U750" s="197"/>
      <c r="V750" s="197"/>
      <c r="W750" s="197"/>
      <c r="X750" s="197"/>
    </row>
    <row r="751" spans="1:24" x14ac:dyDescent="0.25">
      <c r="A751" s="197"/>
      <c r="B751" s="197"/>
      <c r="C751" s="197"/>
      <c r="D751" s="197"/>
      <c r="E751" s="197"/>
      <c r="F751" s="197"/>
      <c r="G751" s="197"/>
      <c r="H751" s="197"/>
      <c r="I751" s="197"/>
      <c r="J751" s="197"/>
      <c r="K751" s="197"/>
      <c r="L751" s="197"/>
      <c r="M751" s="197"/>
      <c r="N751" s="197"/>
      <c r="O751" s="197"/>
      <c r="P751" s="197"/>
      <c r="Q751" s="197"/>
      <c r="R751" s="197"/>
      <c r="S751" s="197"/>
      <c r="T751" s="197"/>
      <c r="U751" s="197"/>
      <c r="V751" s="197"/>
      <c r="W751" s="197"/>
      <c r="X751" s="197"/>
    </row>
    <row r="752" spans="1:24" x14ac:dyDescent="0.25">
      <c r="A752" s="197"/>
      <c r="B752" s="197"/>
      <c r="C752" s="197"/>
      <c r="D752" s="197"/>
      <c r="E752" s="197"/>
      <c r="F752" s="197"/>
      <c r="G752" s="197"/>
      <c r="H752" s="197"/>
      <c r="I752" s="197"/>
      <c r="J752" s="197"/>
      <c r="K752" s="197"/>
      <c r="L752" s="197"/>
      <c r="M752" s="197"/>
      <c r="N752" s="197"/>
      <c r="O752" s="197"/>
      <c r="P752" s="197"/>
      <c r="Q752" s="197"/>
      <c r="R752" s="197"/>
      <c r="S752" s="197"/>
      <c r="T752" s="197"/>
      <c r="U752" s="197"/>
      <c r="V752" s="197"/>
      <c r="W752" s="197"/>
      <c r="X752" s="197"/>
    </row>
    <row r="753" spans="1:24" x14ac:dyDescent="0.25">
      <c r="A753" s="197"/>
      <c r="B753" s="197"/>
      <c r="C753" s="197"/>
      <c r="D753" s="197"/>
      <c r="E753" s="197"/>
      <c r="F753" s="197"/>
      <c r="G753" s="197"/>
      <c r="H753" s="197"/>
      <c r="I753" s="197"/>
      <c r="J753" s="197"/>
      <c r="K753" s="197"/>
      <c r="L753" s="197"/>
      <c r="M753" s="197"/>
      <c r="N753" s="197"/>
      <c r="O753" s="197"/>
      <c r="P753" s="197"/>
      <c r="Q753" s="197"/>
      <c r="R753" s="197"/>
      <c r="S753" s="197"/>
      <c r="T753" s="197"/>
      <c r="U753" s="197"/>
      <c r="V753" s="197"/>
      <c r="W753" s="197"/>
      <c r="X753" s="197"/>
    </row>
    <row r="754" spans="1:24" x14ac:dyDescent="0.25">
      <c r="A754" s="197"/>
      <c r="B754" s="197"/>
      <c r="C754" s="197"/>
      <c r="D754" s="197"/>
      <c r="E754" s="197"/>
      <c r="F754" s="197"/>
      <c r="G754" s="197"/>
      <c r="H754" s="197"/>
      <c r="I754" s="197"/>
      <c r="J754" s="197"/>
      <c r="K754" s="197"/>
      <c r="L754" s="197"/>
      <c r="M754" s="197"/>
      <c r="N754" s="197"/>
      <c r="O754" s="197"/>
      <c r="P754" s="197"/>
      <c r="Q754" s="197"/>
      <c r="R754" s="197"/>
      <c r="S754" s="197"/>
      <c r="T754" s="197"/>
      <c r="U754" s="197"/>
      <c r="V754" s="197"/>
      <c r="W754" s="197"/>
      <c r="X754" s="197"/>
    </row>
    <row r="755" spans="1:24" x14ac:dyDescent="0.25">
      <c r="A755" s="197"/>
      <c r="B755" s="197"/>
      <c r="C755" s="197"/>
      <c r="D755" s="197"/>
      <c r="E755" s="197"/>
      <c r="F755" s="197"/>
      <c r="G755" s="197"/>
      <c r="H755" s="197"/>
      <c r="I755" s="197"/>
      <c r="J755" s="197"/>
      <c r="K755" s="197"/>
      <c r="L755" s="197"/>
      <c r="M755" s="197"/>
      <c r="N755" s="197"/>
      <c r="O755" s="197"/>
      <c r="P755" s="197"/>
      <c r="Q755" s="197"/>
      <c r="R755" s="197"/>
      <c r="S755" s="197"/>
      <c r="T755" s="197"/>
      <c r="U755" s="197"/>
      <c r="V755" s="197"/>
      <c r="W755" s="197"/>
      <c r="X755" s="197"/>
    </row>
    <row r="756" spans="1:24" x14ac:dyDescent="0.25">
      <c r="A756" s="197"/>
      <c r="B756" s="197"/>
      <c r="C756" s="197"/>
      <c r="D756" s="197"/>
      <c r="E756" s="197"/>
      <c r="F756" s="197"/>
      <c r="G756" s="197"/>
      <c r="H756" s="197"/>
      <c r="I756" s="197"/>
      <c r="J756" s="197"/>
      <c r="K756" s="197"/>
      <c r="L756" s="197"/>
      <c r="M756" s="197"/>
      <c r="N756" s="197"/>
      <c r="O756" s="197"/>
      <c r="P756" s="197"/>
      <c r="Q756" s="197"/>
      <c r="R756" s="197"/>
      <c r="S756" s="197"/>
      <c r="T756" s="197"/>
      <c r="U756" s="197"/>
      <c r="V756" s="197"/>
      <c r="W756" s="197"/>
      <c r="X756" s="197"/>
    </row>
    <row r="757" spans="1:24" x14ac:dyDescent="0.25">
      <c r="A757" s="197"/>
      <c r="B757" s="197"/>
      <c r="C757" s="197"/>
      <c r="D757" s="197"/>
      <c r="E757" s="197"/>
      <c r="F757" s="197"/>
      <c r="G757" s="197"/>
      <c r="H757" s="197"/>
      <c r="I757" s="197"/>
      <c r="J757" s="197"/>
      <c r="K757" s="197"/>
      <c r="L757" s="197"/>
      <c r="M757" s="197"/>
      <c r="N757" s="197"/>
      <c r="O757" s="197"/>
      <c r="P757" s="197"/>
      <c r="Q757" s="197"/>
      <c r="R757" s="197"/>
      <c r="S757" s="197"/>
      <c r="T757" s="197"/>
      <c r="U757" s="197"/>
      <c r="V757" s="197"/>
      <c r="W757" s="197"/>
      <c r="X757" s="197"/>
    </row>
    <row r="758" spans="1:24" x14ac:dyDescent="0.25">
      <c r="A758" s="197"/>
      <c r="B758" s="197"/>
      <c r="C758" s="197"/>
      <c r="D758" s="197"/>
      <c r="E758" s="197"/>
      <c r="F758" s="197"/>
      <c r="G758" s="197"/>
      <c r="H758" s="197"/>
      <c r="I758" s="197"/>
      <c r="J758" s="197"/>
      <c r="K758" s="197"/>
      <c r="L758" s="197"/>
      <c r="M758" s="197"/>
      <c r="N758" s="197"/>
      <c r="O758" s="197"/>
      <c r="P758" s="197"/>
      <c r="Q758" s="197"/>
      <c r="R758" s="197"/>
      <c r="S758" s="197"/>
      <c r="T758" s="197"/>
      <c r="U758" s="197"/>
      <c r="V758" s="197"/>
      <c r="W758" s="197"/>
      <c r="X758" s="197"/>
    </row>
    <row r="759" spans="1:24" x14ac:dyDescent="0.25">
      <c r="A759" s="197"/>
      <c r="B759" s="197"/>
      <c r="C759" s="197"/>
      <c r="D759" s="197"/>
      <c r="E759" s="197"/>
      <c r="F759" s="197"/>
      <c r="G759" s="197"/>
      <c r="H759" s="197"/>
      <c r="I759" s="197"/>
      <c r="J759" s="197"/>
      <c r="K759" s="197"/>
      <c r="L759" s="197"/>
      <c r="M759" s="197"/>
      <c r="N759" s="197"/>
      <c r="O759" s="197"/>
      <c r="P759" s="197"/>
      <c r="Q759" s="197"/>
      <c r="R759" s="197"/>
      <c r="S759" s="197"/>
      <c r="T759" s="197"/>
      <c r="U759" s="197"/>
      <c r="V759" s="197"/>
      <c r="W759" s="197"/>
      <c r="X759" s="197"/>
    </row>
    <row r="760" spans="1:24" x14ac:dyDescent="0.25">
      <c r="A760" s="197"/>
      <c r="B760" s="197"/>
      <c r="C760" s="197"/>
      <c r="D760" s="197"/>
      <c r="E760" s="197"/>
      <c r="F760" s="197"/>
      <c r="G760" s="197"/>
      <c r="H760" s="197"/>
      <c r="I760" s="197"/>
      <c r="J760" s="197"/>
      <c r="K760" s="197"/>
      <c r="L760" s="197"/>
      <c r="M760" s="197"/>
      <c r="N760" s="197"/>
      <c r="O760" s="197"/>
      <c r="P760" s="197"/>
      <c r="Q760" s="197"/>
      <c r="R760" s="197"/>
      <c r="S760" s="197"/>
      <c r="T760" s="197"/>
      <c r="U760" s="197"/>
      <c r="V760" s="197"/>
      <c r="W760" s="197"/>
      <c r="X760" s="197"/>
    </row>
    <row r="761" spans="1:24" x14ac:dyDescent="0.25">
      <c r="A761" s="197"/>
      <c r="B761" s="197"/>
      <c r="C761" s="197"/>
      <c r="D761" s="197"/>
      <c r="E761" s="197"/>
      <c r="F761" s="197"/>
      <c r="G761" s="197"/>
      <c r="H761" s="197"/>
      <c r="I761" s="197"/>
      <c r="J761" s="197"/>
      <c r="K761" s="197"/>
      <c r="L761" s="197"/>
      <c r="M761" s="197"/>
      <c r="N761" s="197"/>
      <c r="O761" s="197"/>
      <c r="P761" s="197"/>
      <c r="Q761" s="197"/>
      <c r="R761" s="197"/>
      <c r="S761" s="197"/>
      <c r="T761" s="197"/>
      <c r="U761" s="197"/>
      <c r="V761" s="197"/>
      <c r="W761" s="197"/>
      <c r="X761" s="197"/>
    </row>
    <row r="762" spans="1:24" x14ac:dyDescent="0.25">
      <c r="A762" s="197"/>
      <c r="B762" s="197"/>
      <c r="C762" s="197"/>
      <c r="D762" s="197"/>
      <c r="E762" s="197"/>
      <c r="F762" s="197"/>
      <c r="G762" s="197"/>
      <c r="H762" s="197"/>
      <c r="I762" s="197"/>
      <c r="J762" s="197"/>
      <c r="K762" s="197"/>
      <c r="L762" s="197"/>
      <c r="M762" s="197"/>
      <c r="N762" s="197"/>
      <c r="O762" s="197"/>
      <c r="P762" s="197"/>
      <c r="Q762" s="197"/>
      <c r="R762" s="197"/>
      <c r="S762" s="197"/>
      <c r="T762" s="197"/>
      <c r="U762" s="197"/>
      <c r="V762" s="197"/>
      <c r="W762" s="197"/>
      <c r="X762" s="197"/>
    </row>
    <row r="763" spans="1:24" x14ac:dyDescent="0.25">
      <c r="A763" s="197"/>
      <c r="B763" s="197"/>
      <c r="C763" s="197"/>
      <c r="D763" s="197"/>
      <c r="E763" s="197"/>
      <c r="F763" s="197"/>
      <c r="G763" s="197"/>
      <c r="H763" s="197"/>
      <c r="I763" s="197"/>
      <c r="J763" s="197"/>
      <c r="K763" s="197"/>
      <c r="L763" s="197"/>
      <c r="M763" s="197"/>
      <c r="N763" s="197"/>
      <c r="O763" s="197"/>
      <c r="P763" s="197"/>
      <c r="Q763" s="197"/>
      <c r="R763" s="197"/>
      <c r="S763" s="197"/>
      <c r="T763" s="197"/>
      <c r="U763" s="197"/>
      <c r="V763" s="197"/>
      <c r="W763" s="197"/>
      <c r="X763" s="197"/>
    </row>
    <row r="764" spans="1:24" x14ac:dyDescent="0.25">
      <c r="A764" s="197"/>
      <c r="B764" s="197"/>
      <c r="C764" s="197"/>
      <c r="D764" s="197"/>
      <c r="E764" s="197"/>
      <c r="F764" s="197"/>
      <c r="G764" s="197"/>
      <c r="H764" s="197"/>
      <c r="I764" s="197"/>
      <c r="J764" s="197"/>
      <c r="K764" s="197"/>
      <c r="L764" s="197"/>
      <c r="M764" s="197"/>
      <c r="N764" s="197"/>
      <c r="O764" s="197"/>
      <c r="P764" s="197"/>
      <c r="Q764" s="197"/>
      <c r="R764" s="197"/>
      <c r="S764" s="197"/>
      <c r="T764" s="197"/>
      <c r="U764" s="197"/>
      <c r="V764" s="197"/>
      <c r="W764" s="197"/>
      <c r="X764" s="197"/>
    </row>
    <row r="765" spans="1:24" x14ac:dyDescent="0.25">
      <c r="A765" s="197"/>
      <c r="B765" s="197"/>
      <c r="C765" s="197"/>
      <c r="D765" s="197"/>
      <c r="E765" s="197"/>
      <c r="F765" s="197"/>
      <c r="G765" s="197"/>
      <c r="H765" s="197"/>
      <c r="I765" s="197"/>
      <c r="J765" s="197"/>
      <c r="K765" s="197"/>
      <c r="L765" s="197"/>
      <c r="M765" s="197"/>
      <c r="N765" s="197"/>
      <c r="O765" s="197"/>
      <c r="P765" s="197"/>
      <c r="Q765" s="197"/>
      <c r="R765" s="197"/>
      <c r="S765" s="197"/>
      <c r="T765" s="197"/>
      <c r="U765" s="197"/>
      <c r="V765" s="197"/>
      <c r="W765" s="197"/>
      <c r="X765" s="197"/>
    </row>
    <row r="766" spans="1:24" x14ac:dyDescent="0.25">
      <c r="A766" s="197"/>
      <c r="B766" s="197"/>
      <c r="C766" s="197"/>
      <c r="D766" s="197"/>
      <c r="E766" s="197"/>
      <c r="F766" s="197"/>
      <c r="G766" s="197"/>
      <c r="H766" s="197"/>
      <c r="I766" s="197"/>
      <c r="J766" s="197"/>
      <c r="K766" s="197"/>
      <c r="L766" s="197"/>
      <c r="M766" s="197"/>
      <c r="N766" s="197"/>
      <c r="O766" s="197"/>
      <c r="P766" s="197"/>
      <c r="Q766" s="197"/>
      <c r="R766" s="197"/>
      <c r="S766" s="197"/>
      <c r="T766" s="197"/>
      <c r="U766" s="197"/>
      <c r="V766" s="197"/>
      <c r="W766" s="197"/>
      <c r="X766" s="197"/>
    </row>
    <row r="767" spans="1:24" x14ac:dyDescent="0.25">
      <c r="A767" s="197"/>
      <c r="B767" s="197"/>
      <c r="C767" s="197"/>
      <c r="D767" s="197"/>
      <c r="E767" s="197"/>
      <c r="F767" s="197"/>
      <c r="G767" s="197"/>
      <c r="H767" s="197"/>
      <c r="I767" s="197"/>
      <c r="J767" s="197"/>
      <c r="K767" s="197"/>
      <c r="L767" s="197"/>
      <c r="M767" s="197"/>
      <c r="N767" s="197"/>
      <c r="O767" s="197"/>
      <c r="P767" s="197"/>
      <c r="Q767" s="197"/>
      <c r="R767" s="197"/>
      <c r="S767" s="197"/>
      <c r="T767" s="197"/>
      <c r="U767" s="197"/>
      <c r="V767" s="197"/>
      <c r="W767" s="197"/>
      <c r="X767" s="197"/>
    </row>
    <row r="768" spans="1:24" x14ac:dyDescent="0.25">
      <c r="A768" s="197"/>
      <c r="B768" s="197"/>
      <c r="C768" s="197"/>
      <c r="D768" s="197"/>
      <c r="E768" s="197"/>
      <c r="F768" s="197"/>
      <c r="G768" s="197"/>
      <c r="H768" s="197"/>
      <c r="I768" s="197"/>
      <c r="J768" s="197"/>
      <c r="K768" s="197"/>
      <c r="L768" s="197"/>
      <c r="M768" s="197"/>
      <c r="N768" s="197"/>
      <c r="O768" s="197"/>
      <c r="P768" s="197"/>
      <c r="Q768" s="197"/>
      <c r="R768" s="197"/>
      <c r="S768" s="197"/>
      <c r="T768" s="197"/>
      <c r="U768" s="197"/>
      <c r="V768" s="197"/>
      <c r="W768" s="197"/>
      <c r="X768" s="197"/>
    </row>
    <row r="769" spans="1:24" x14ac:dyDescent="0.25">
      <c r="A769" s="197"/>
      <c r="B769" s="197"/>
      <c r="C769" s="197"/>
      <c r="D769" s="197"/>
      <c r="E769" s="197"/>
      <c r="F769" s="197"/>
      <c r="G769" s="197"/>
      <c r="H769" s="197"/>
      <c r="I769" s="197"/>
      <c r="J769" s="197"/>
      <c r="K769" s="197"/>
      <c r="L769" s="197"/>
      <c r="M769" s="197"/>
      <c r="N769" s="197"/>
      <c r="O769" s="197"/>
      <c r="P769" s="197"/>
      <c r="Q769" s="197"/>
      <c r="R769" s="197"/>
      <c r="S769" s="197"/>
      <c r="T769" s="197"/>
      <c r="U769" s="197"/>
      <c r="V769" s="197"/>
      <c r="W769" s="197"/>
      <c r="X769" s="197"/>
    </row>
    <row r="770" spans="1:24" x14ac:dyDescent="0.25">
      <c r="A770" s="197"/>
      <c r="B770" s="197"/>
      <c r="C770" s="197"/>
      <c r="D770" s="197"/>
      <c r="E770" s="197"/>
      <c r="F770" s="197"/>
      <c r="G770" s="197"/>
      <c r="H770" s="197"/>
      <c r="I770" s="197"/>
      <c r="J770" s="197"/>
      <c r="K770" s="197"/>
      <c r="L770" s="197"/>
      <c r="M770" s="197"/>
      <c r="N770" s="197"/>
      <c r="O770" s="197"/>
      <c r="P770" s="197"/>
      <c r="Q770" s="197"/>
      <c r="R770" s="197"/>
      <c r="S770" s="197"/>
      <c r="T770" s="197"/>
      <c r="U770" s="197"/>
      <c r="V770" s="197"/>
      <c r="W770" s="197"/>
      <c r="X770" s="197"/>
    </row>
    <row r="771" spans="1:24" x14ac:dyDescent="0.25">
      <c r="A771" s="197"/>
      <c r="B771" s="197"/>
      <c r="C771" s="197"/>
      <c r="D771" s="197"/>
      <c r="E771" s="197"/>
      <c r="F771" s="197"/>
      <c r="G771" s="197"/>
      <c r="H771" s="197"/>
      <c r="I771" s="197"/>
      <c r="J771" s="197"/>
      <c r="K771" s="197"/>
      <c r="L771" s="197"/>
      <c r="M771" s="197"/>
      <c r="N771" s="197"/>
      <c r="O771" s="197"/>
      <c r="P771" s="197"/>
      <c r="Q771" s="197"/>
      <c r="R771" s="197"/>
      <c r="S771" s="197"/>
      <c r="T771" s="197"/>
      <c r="U771" s="197"/>
      <c r="V771" s="197"/>
      <c r="W771" s="197"/>
      <c r="X771" s="197"/>
    </row>
    <row r="772" spans="1:24" x14ac:dyDescent="0.25">
      <c r="A772" s="197"/>
      <c r="B772" s="197"/>
      <c r="C772" s="197"/>
      <c r="D772" s="197"/>
      <c r="E772" s="197"/>
      <c r="F772" s="197"/>
      <c r="G772" s="197"/>
      <c r="H772" s="197"/>
      <c r="I772" s="197"/>
      <c r="J772" s="197"/>
      <c r="K772" s="197"/>
      <c r="L772" s="197"/>
      <c r="M772" s="197"/>
      <c r="N772" s="197"/>
      <c r="O772" s="197"/>
      <c r="P772" s="197"/>
      <c r="Q772" s="197"/>
      <c r="R772" s="197"/>
      <c r="S772" s="197"/>
      <c r="T772" s="197"/>
      <c r="U772" s="197"/>
      <c r="V772" s="197"/>
      <c r="W772" s="197"/>
      <c r="X772" s="197"/>
    </row>
    <row r="773" spans="1:24" x14ac:dyDescent="0.25">
      <c r="A773" s="197"/>
      <c r="B773" s="197"/>
      <c r="C773" s="197"/>
      <c r="D773" s="197"/>
      <c r="E773" s="197"/>
      <c r="F773" s="197"/>
      <c r="G773" s="197"/>
      <c r="H773" s="197"/>
      <c r="I773" s="197"/>
      <c r="J773" s="197"/>
      <c r="K773" s="197"/>
      <c r="L773" s="197"/>
      <c r="M773" s="197"/>
      <c r="N773" s="197"/>
      <c r="O773" s="197"/>
      <c r="P773" s="197"/>
      <c r="Q773" s="197"/>
      <c r="R773" s="197"/>
      <c r="S773" s="197"/>
      <c r="T773" s="197"/>
      <c r="U773" s="197"/>
      <c r="V773" s="197"/>
      <c r="W773" s="197"/>
      <c r="X773" s="197"/>
    </row>
    <row r="774" spans="1:24" x14ac:dyDescent="0.25">
      <c r="A774" s="197"/>
      <c r="B774" s="197"/>
      <c r="C774" s="197"/>
      <c r="D774" s="197"/>
      <c r="E774" s="197"/>
      <c r="F774" s="197"/>
      <c r="G774" s="197"/>
      <c r="H774" s="197"/>
      <c r="I774" s="197"/>
      <c r="J774" s="197"/>
      <c r="K774" s="197"/>
      <c r="L774" s="197"/>
      <c r="M774" s="197"/>
      <c r="N774" s="197"/>
      <c r="O774" s="197"/>
      <c r="P774" s="197"/>
      <c r="Q774" s="197"/>
      <c r="R774" s="197"/>
      <c r="S774" s="197"/>
      <c r="T774" s="197"/>
      <c r="U774" s="197"/>
      <c r="V774" s="197"/>
      <c r="W774" s="197"/>
      <c r="X774" s="197"/>
    </row>
    <row r="775" spans="1:24" x14ac:dyDescent="0.25">
      <c r="A775" s="197"/>
      <c r="B775" s="197"/>
      <c r="C775" s="197"/>
      <c r="D775" s="197"/>
      <c r="E775" s="197"/>
      <c r="F775" s="197"/>
      <c r="G775" s="197"/>
      <c r="H775" s="197"/>
      <c r="I775" s="197"/>
      <c r="J775" s="197"/>
      <c r="K775" s="197"/>
      <c r="L775" s="197"/>
      <c r="M775" s="197"/>
      <c r="N775" s="197"/>
      <c r="O775" s="197"/>
      <c r="P775" s="197"/>
      <c r="Q775" s="197"/>
      <c r="R775" s="197"/>
      <c r="S775" s="197"/>
      <c r="T775" s="197"/>
      <c r="U775" s="197"/>
      <c r="V775" s="197"/>
      <c r="W775" s="197"/>
      <c r="X775" s="197"/>
    </row>
    <row r="776" spans="1:24" x14ac:dyDescent="0.25">
      <c r="A776" s="197"/>
      <c r="B776" s="197"/>
      <c r="C776" s="197"/>
      <c r="D776" s="197"/>
      <c r="E776" s="197"/>
      <c r="F776" s="197"/>
      <c r="G776" s="197"/>
      <c r="H776" s="197"/>
      <c r="I776" s="197"/>
      <c r="J776" s="197"/>
      <c r="K776" s="197"/>
      <c r="L776" s="197"/>
      <c r="M776" s="197"/>
      <c r="N776" s="197"/>
      <c r="O776" s="197"/>
      <c r="P776" s="197"/>
      <c r="Q776" s="197"/>
      <c r="R776" s="197"/>
      <c r="S776" s="197"/>
      <c r="T776" s="197"/>
      <c r="U776" s="197"/>
      <c r="V776" s="197"/>
      <c r="W776" s="197"/>
      <c r="X776" s="197"/>
    </row>
    <row r="777" spans="1:24" x14ac:dyDescent="0.25">
      <c r="A777" s="197"/>
      <c r="B777" s="197"/>
      <c r="C777" s="197"/>
      <c r="D777" s="197"/>
      <c r="E777" s="197"/>
      <c r="F777" s="197"/>
      <c r="G777" s="197"/>
      <c r="H777" s="197"/>
      <c r="I777" s="197"/>
      <c r="J777" s="197"/>
      <c r="K777" s="197"/>
      <c r="L777" s="197"/>
      <c r="M777" s="197"/>
      <c r="N777" s="197"/>
      <c r="O777" s="197"/>
      <c r="P777" s="197"/>
      <c r="Q777" s="197"/>
      <c r="R777" s="197"/>
      <c r="S777" s="197"/>
      <c r="T777" s="197"/>
      <c r="U777" s="197"/>
      <c r="V777" s="197"/>
      <c r="W777" s="197"/>
      <c r="X777" s="197"/>
    </row>
    <row r="778" spans="1:24" x14ac:dyDescent="0.25">
      <c r="A778" s="197"/>
      <c r="B778" s="197"/>
      <c r="C778" s="197"/>
      <c r="D778" s="197"/>
      <c r="E778" s="197"/>
      <c r="F778" s="197"/>
      <c r="G778" s="197"/>
      <c r="H778" s="197"/>
      <c r="I778" s="197"/>
      <c r="J778" s="197"/>
      <c r="K778" s="197"/>
      <c r="L778" s="197"/>
      <c r="M778" s="197"/>
      <c r="N778" s="197"/>
      <c r="O778" s="197"/>
      <c r="P778" s="197"/>
      <c r="Q778" s="197"/>
      <c r="R778" s="197"/>
      <c r="S778" s="197"/>
      <c r="T778" s="197"/>
      <c r="U778" s="197"/>
      <c r="V778" s="197"/>
      <c r="W778" s="197"/>
      <c r="X778" s="197"/>
    </row>
    <row r="779" spans="1:24" x14ac:dyDescent="0.25">
      <c r="A779" s="197"/>
      <c r="B779" s="197"/>
      <c r="C779" s="197"/>
      <c r="D779" s="197"/>
      <c r="E779" s="197"/>
      <c r="F779" s="197"/>
      <c r="G779" s="197"/>
      <c r="H779" s="197"/>
      <c r="I779" s="197"/>
      <c r="J779" s="197"/>
      <c r="K779" s="197"/>
      <c r="L779" s="197"/>
      <c r="M779" s="197"/>
      <c r="N779" s="197"/>
      <c r="O779" s="197"/>
      <c r="P779" s="197"/>
      <c r="Q779" s="197"/>
      <c r="R779" s="197"/>
      <c r="S779" s="197"/>
      <c r="T779" s="197"/>
      <c r="U779" s="197"/>
      <c r="V779" s="197"/>
      <c r="W779" s="197"/>
      <c r="X779" s="197"/>
    </row>
    <row r="780" spans="1:24" x14ac:dyDescent="0.25">
      <c r="A780" s="197"/>
      <c r="B780" s="197"/>
      <c r="C780" s="197"/>
      <c r="D780" s="197"/>
      <c r="E780" s="197"/>
      <c r="F780" s="197"/>
      <c r="G780" s="197"/>
      <c r="H780" s="197"/>
      <c r="I780" s="197"/>
      <c r="J780" s="197"/>
      <c r="K780" s="197"/>
      <c r="L780" s="197"/>
      <c r="M780" s="197"/>
      <c r="N780" s="197"/>
      <c r="O780" s="197"/>
      <c r="P780" s="197"/>
      <c r="Q780" s="197"/>
      <c r="R780" s="197"/>
      <c r="S780" s="197"/>
      <c r="T780" s="197"/>
      <c r="U780" s="197"/>
      <c r="V780" s="197"/>
      <c r="W780" s="197"/>
      <c r="X780" s="197"/>
    </row>
    <row r="781" spans="1:24" x14ac:dyDescent="0.25">
      <c r="A781" s="197"/>
      <c r="B781" s="197"/>
      <c r="C781" s="197"/>
      <c r="D781" s="197"/>
      <c r="E781" s="197"/>
      <c r="F781" s="197"/>
      <c r="G781" s="197"/>
      <c r="H781" s="197"/>
      <c r="I781" s="197"/>
      <c r="J781" s="197"/>
      <c r="K781" s="197"/>
      <c r="L781" s="197"/>
      <c r="M781" s="197"/>
      <c r="N781" s="197"/>
      <c r="O781" s="197"/>
      <c r="P781" s="197"/>
      <c r="Q781" s="197"/>
      <c r="R781" s="197"/>
      <c r="S781" s="197"/>
      <c r="T781" s="197"/>
      <c r="U781" s="197"/>
      <c r="V781" s="197"/>
      <c r="W781" s="197"/>
      <c r="X781" s="197"/>
    </row>
    <row r="782" spans="1:24" x14ac:dyDescent="0.25">
      <c r="A782" s="197"/>
      <c r="B782" s="197"/>
      <c r="C782" s="197"/>
      <c r="D782" s="197"/>
      <c r="E782" s="197"/>
      <c r="F782" s="197"/>
      <c r="G782" s="197"/>
      <c r="H782" s="197"/>
      <c r="I782" s="197"/>
      <c r="J782" s="197"/>
      <c r="K782" s="197"/>
      <c r="L782" s="197"/>
      <c r="M782" s="197"/>
      <c r="N782" s="197"/>
      <c r="O782" s="197"/>
      <c r="P782" s="197"/>
      <c r="Q782" s="197"/>
      <c r="R782" s="197"/>
      <c r="S782" s="197"/>
      <c r="T782" s="197"/>
      <c r="U782" s="197"/>
      <c r="V782" s="197"/>
      <c r="W782" s="197"/>
      <c r="X782" s="197"/>
    </row>
    <row r="783" spans="1:24" x14ac:dyDescent="0.25">
      <c r="A783" s="197"/>
      <c r="B783" s="197"/>
      <c r="C783" s="197"/>
      <c r="D783" s="197"/>
      <c r="E783" s="197"/>
      <c r="F783" s="197"/>
      <c r="G783" s="197"/>
      <c r="H783" s="197"/>
      <c r="I783" s="197"/>
      <c r="J783" s="197"/>
      <c r="K783" s="197"/>
      <c r="L783" s="197"/>
      <c r="M783" s="197"/>
      <c r="N783" s="197"/>
      <c r="O783" s="197"/>
      <c r="P783" s="197"/>
      <c r="Q783" s="197"/>
      <c r="R783" s="197"/>
      <c r="S783" s="197"/>
      <c r="T783" s="197"/>
      <c r="U783" s="197"/>
      <c r="V783" s="197"/>
      <c r="W783" s="197"/>
      <c r="X783" s="197"/>
    </row>
    <row r="784" spans="1:24" x14ac:dyDescent="0.25">
      <c r="A784" s="197"/>
      <c r="B784" s="197"/>
      <c r="C784" s="197"/>
      <c r="D784" s="197"/>
      <c r="E784" s="197"/>
      <c r="F784" s="197"/>
      <c r="G784" s="197"/>
      <c r="H784" s="197"/>
      <c r="I784" s="197"/>
      <c r="J784" s="197"/>
      <c r="K784" s="197"/>
      <c r="L784" s="197"/>
      <c r="M784" s="197"/>
      <c r="N784" s="197"/>
      <c r="O784" s="197"/>
      <c r="P784" s="197"/>
      <c r="Q784" s="197"/>
      <c r="R784" s="197"/>
      <c r="S784" s="197"/>
      <c r="T784" s="197"/>
      <c r="U784" s="197"/>
      <c r="V784" s="197"/>
      <c r="W784" s="197"/>
      <c r="X784" s="197"/>
    </row>
    <row r="785" spans="1:24" x14ac:dyDescent="0.25">
      <c r="A785" s="197"/>
      <c r="B785" s="197"/>
      <c r="C785" s="197"/>
      <c r="D785" s="197"/>
      <c r="E785" s="197"/>
      <c r="F785" s="197"/>
      <c r="G785" s="197"/>
      <c r="H785" s="197"/>
      <c r="I785" s="197"/>
      <c r="J785" s="197"/>
      <c r="K785" s="197"/>
      <c r="L785" s="197"/>
      <c r="M785" s="197"/>
      <c r="N785" s="197"/>
      <c r="O785" s="197"/>
      <c r="P785" s="197"/>
      <c r="Q785" s="197"/>
      <c r="R785" s="197"/>
      <c r="S785" s="197"/>
      <c r="T785" s="197"/>
      <c r="U785" s="197"/>
      <c r="V785" s="197"/>
      <c r="W785" s="197"/>
      <c r="X785" s="197"/>
    </row>
    <row r="786" spans="1:24" x14ac:dyDescent="0.25">
      <c r="A786" s="197"/>
      <c r="B786" s="197"/>
      <c r="C786" s="197"/>
      <c r="D786" s="197"/>
      <c r="E786" s="197"/>
      <c r="F786" s="197"/>
      <c r="G786" s="197"/>
      <c r="H786" s="197"/>
      <c r="I786" s="197"/>
      <c r="J786" s="197"/>
      <c r="K786" s="197"/>
      <c r="L786" s="197"/>
      <c r="M786" s="197"/>
      <c r="N786" s="197"/>
      <c r="O786" s="197"/>
      <c r="P786" s="197"/>
      <c r="Q786" s="197"/>
      <c r="R786" s="197"/>
      <c r="S786" s="197"/>
      <c r="T786" s="197"/>
      <c r="U786" s="197"/>
      <c r="V786" s="197"/>
      <c r="W786" s="197"/>
      <c r="X786" s="197"/>
    </row>
    <row r="787" spans="1:24" x14ac:dyDescent="0.25">
      <c r="A787" s="197"/>
      <c r="B787" s="197"/>
      <c r="C787" s="197"/>
      <c r="D787" s="197"/>
      <c r="E787" s="197"/>
      <c r="F787" s="197"/>
      <c r="G787" s="197"/>
      <c r="H787" s="197"/>
      <c r="I787" s="197"/>
      <c r="J787" s="197"/>
      <c r="K787" s="197"/>
      <c r="L787" s="197"/>
      <c r="M787" s="197"/>
      <c r="N787" s="197"/>
      <c r="O787" s="197"/>
      <c r="P787" s="197"/>
      <c r="Q787" s="197"/>
      <c r="R787" s="197"/>
      <c r="S787" s="197"/>
      <c r="T787" s="197"/>
      <c r="U787" s="197"/>
      <c r="V787" s="197"/>
      <c r="W787" s="197"/>
      <c r="X787" s="197"/>
    </row>
    <row r="788" spans="1:24" x14ac:dyDescent="0.25">
      <c r="A788" s="197"/>
      <c r="B788" s="197"/>
      <c r="C788" s="197"/>
      <c r="D788" s="197"/>
      <c r="E788" s="197"/>
      <c r="F788" s="197"/>
      <c r="G788" s="197"/>
      <c r="H788" s="197"/>
      <c r="I788" s="197"/>
      <c r="J788" s="197"/>
      <c r="K788" s="197"/>
      <c r="L788" s="197"/>
      <c r="M788" s="197"/>
      <c r="N788" s="197"/>
      <c r="O788" s="197"/>
      <c r="P788" s="197"/>
      <c r="Q788" s="197"/>
      <c r="R788" s="197"/>
      <c r="S788" s="197"/>
      <c r="T788" s="197"/>
      <c r="U788" s="197"/>
      <c r="V788" s="197"/>
      <c r="W788" s="197"/>
      <c r="X788" s="197"/>
    </row>
    <row r="789" spans="1:24" x14ac:dyDescent="0.25">
      <c r="A789" s="197"/>
      <c r="B789" s="197"/>
      <c r="C789" s="197"/>
      <c r="D789" s="197"/>
      <c r="E789" s="197"/>
      <c r="F789" s="197"/>
      <c r="G789" s="197"/>
      <c r="H789" s="197"/>
      <c r="I789" s="197"/>
      <c r="J789" s="197"/>
      <c r="K789" s="197"/>
      <c r="L789" s="197"/>
      <c r="M789" s="197"/>
      <c r="N789" s="197"/>
      <c r="O789" s="197"/>
      <c r="P789" s="197"/>
      <c r="Q789" s="197"/>
      <c r="R789" s="197"/>
      <c r="S789" s="197"/>
      <c r="T789" s="197"/>
      <c r="U789" s="197"/>
      <c r="V789" s="197"/>
      <c r="W789" s="197"/>
      <c r="X789" s="197"/>
    </row>
    <row r="790" spans="1:24" x14ac:dyDescent="0.25">
      <c r="A790" s="197"/>
      <c r="B790" s="197"/>
      <c r="C790" s="197"/>
      <c r="D790" s="197"/>
      <c r="E790" s="197"/>
      <c r="F790" s="197"/>
      <c r="G790" s="197"/>
      <c r="H790" s="197"/>
      <c r="I790" s="197"/>
      <c r="J790" s="197"/>
      <c r="K790" s="197"/>
      <c r="L790" s="197"/>
      <c r="M790" s="197"/>
      <c r="N790" s="197"/>
      <c r="O790" s="197"/>
      <c r="P790" s="197"/>
      <c r="Q790" s="197"/>
      <c r="R790" s="197"/>
      <c r="S790" s="197"/>
      <c r="T790" s="197"/>
      <c r="U790" s="197"/>
      <c r="V790" s="197"/>
      <c r="W790" s="197"/>
      <c r="X790" s="197"/>
    </row>
    <row r="791" spans="1:24" x14ac:dyDescent="0.25">
      <c r="A791" s="197"/>
      <c r="B791" s="197"/>
      <c r="C791" s="197"/>
      <c r="D791" s="197"/>
      <c r="E791" s="197"/>
      <c r="F791" s="197"/>
      <c r="G791" s="197"/>
      <c r="H791" s="197"/>
      <c r="I791" s="197"/>
      <c r="J791" s="197"/>
      <c r="K791" s="197"/>
      <c r="L791" s="197"/>
      <c r="M791" s="197"/>
      <c r="N791" s="197"/>
      <c r="O791" s="197"/>
      <c r="P791" s="197"/>
      <c r="Q791" s="197"/>
      <c r="R791" s="197"/>
      <c r="S791" s="197"/>
      <c r="T791" s="197"/>
      <c r="U791" s="197"/>
      <c r="V791" s="197"/>
      <c r="W791" s="197"/>
      <c r="X791" s="197"/>
    </row>
    <row r="792" spans="1:24" x14ac:dyDescent="0.25">
      <c r="A792" s="197"/>
      <c r="B792" s="197"/>
      <c r="C792" s="197"/>
      <c r="D792" s="197"/>
      <c r="E792" s="197"/>
      <c r="F792" s="197"/>
      <c r="G792" s="197"/>
      <c r="H792" s="197"/>
      <c r="I792" s="197"/>
      <c r="J792" s="197"/>
      <c r="K792" s="197"/>
      <c r="L792" s="197"/>
      <c r="M792" s="197"/>
      <c r="N792" s="197"/>
      <c r="O792" s="197"/>
      <c r="P792" s="197"/>
      <c r="Q792" s="197"/>
      <c r="R792" s="197"/>
      <c r="S792" s="197"/>
      <c r="T792" s="197"/>
      <c r="U792" s="197"/>
      <c r="V792" s="197"/>
      <c r="W792" s="197"/>
      <c r="X792" s="197"/>
    </row>
    <row r="793" spans="1:24" x14ac:dyDescent="0.25">
      <c r="A793" s="197"/>
      <c r="B793" s="197"/>
      <c r="C793" s="197"/>
      <c r="D793" s="197"/>
      <c r="E793" s="197"/>
      <c r="F793" s="197"/>
      <c r="G793" s="197"/>
      <c r="H793" s="197"/>
      <c r="I793" s="197"/>
      <c r="J793" s="197"/>
      <c r="K793" s="197"/>
      <c r="L793" s="197"/>
      <c r="M793" s="197"/>
      <c r="N793" s="197"/>
      <c r="O793" s="197"/>
      <c r="P793" s="197"/>
      <c r="Q793" s="197"/>
      <c r="R793" s="197"/>
      <c r="S793" s="197"/>
      <c r="T793" s="197"/>
      <c r="U793" s="197"/>
      <c r="V793" s="197"/>
      <c r="W793" s="197"/>
      <c r="X793" s="197"/>
    </row>
    <row r="794" spans="1:24" x14ac:dyDescent="0.25">
      <c r="A794" s="197"/>
      <c r="B794" s="197"/>
      <c r="C794" s="197"/>
      <c r="D794" s="197"/>
      <c r="E794" s="197"/>
      <c r="F794" s="197"/>
      <c r="G794" s="197"/>
      <c r="H794" s="197"/>
      <c r="I794" s="197"/>
      <c r="J794" s="197"/>
      <c r="K794" s="197"/>
      <c r="L794" s="197"/>
      <c r="M794" s="197"/>
      <c r="N794" s="197"/>
      <c r="O794" s="197"/>
      <c r="P794" s="197"/>
      <c r="Q794" s="197"/>
      <c r="R794" s="197"/>
      <c r="S794" s="197"/>
      <c r="T794" s="197"/>
      <c r="U794" s="197"/>
      <c r="V794" s="197"/>
      <c r="W794" s="197"/>
      <c r="X794" s="197"/>
    </row>
    <row r="795" spans="1:24" x14ac:dyDescent="0.25">
      <c r="A795" s="197"/>
      <c r="B795" s="197"/>
      <c r="C795" s="197"/>
      <c r="D795" s="197"/>
      <c r="E795" s="197"/>
      <c r="F795" s="197"/>
      <c r="G795" s="197"/>
      <c r="H795" s="197"/>
      <c r="I795" s="197"/>
      <c r="J795" s="197"/>
      <c r="K795" s="197"/>
      <c r="L795" s="197"/>
      <c r="M795" s="197"/>
      <c r="N795" s="197"/>
      <c r="O795" s="197"/>
      <c r="P795" s="197"/>
      <c r="Q795" s="197"/>
      <c r="R795" s="197"/>
      <c r="S795" s="197"/>
      <c r="T795" s="197"/>
      <c r="U795" s="197"/>
      <c r="V795" s="197"/>
      <c r="W795" s="197"/>
      <c r="X795" s="197"/>
    </row>
    <row r="796" spans="1:24" x14ac:dyDescent="0.25">
      <c r="A796" s="197"/>
      <c r="B796" s="197"/>
      <c r="C796" s="197"/>
      <c r="D796" s="197"/>
      <c r="E796" s="197"/>
      <c r="F796" s="197"/>
      <c r="G796" s="197"/>
      <c r="H796" s="197"/>
      <c r="I796" s="197"/>
      <c r="J796" s="197"/>
      <c r="K796" s="197"/>
      <c r="L796" s="197"/>
      <c r="M796" s="197"/>
      <c r="N796" s="197"/>
      <c r="O796" s="197"/>
      <c r="P796" s="197"/>
      <c r="Q796" s="197"/>
      <c r="R796" s="197"/>
      <c r="S796" s="197"/>
      <c r="T796" s="197"/>
      <c r="U796" s="197"/>
      <c r="V796" s="197"/>
      <c r="W796" s="197"/>
      <c r="X796" s="197"/>
    </row>
    <row r="797" spans="1:24" x14ac:dyDescent="0.25">
      <c r="A797" s="197"/>
      <c r="B797" s="197"/>
      <c r="C797" s="197"/>
      <c r="D797" s="197"/>
      <c r="E797" s="197"/>
      <c r="F797" s="197"/>
      <c r="G797" s="197"/>
      <c r="H797" s="197"/>
      <c r="I797" s="197"/>
      <c r="J797" s="197"/>
      <c r="K797" s="197"/>
      <c r="L797" s="197"/>
      <c r="M797" s="197"/>
      <c r="N797" s="197"/>
      <c r="O797" s="197"/>
      <c r="P797" s="197"/>
      <c r="Q797" s="197"/>
      <c r="R797" s="197"/>
      <c r="S797" s="197"/>
      <c r="T797" s="197"/>
      <c r="U797" s="197"/>
      <c r="V797" s="197"/>
      <c r="W797" s="197"/>
      <c r="X797" s="197"/>
    </row>
    <row r="798" spans="1:24" x14ac:dyDescent="0.25">
      <c r="A798" s="197"/>
      <c r="B798" s="197"/>
      <c r="C798" s="197"/>
      <c r="D798" s="197"/>
      <c r="E798" s="197"/>
      <c r="F798" s="197"/>
      <c r="G798" s="197"/>
      <c r="H798" s="197"/>
      <c r="I798" s="197"/>
      <c r="J798" s="197"/>
      <c r="K798" s="197"/>
      <c r="L798" s="197"/>
      <c r="M798" s="197"/>
      <c r="N798" s="197"/>
      <c r="O798" s="197"/>
      <c r="P798" s="197"/>
      <c r="Q798" s="197"/>
      <c r="R798" s="197"/>
      <c r="S798" s="197"/>
      <c r="T798" s="197"/>
      <c r="U798" s="197"/>
      <c r="V798" s="197"/>
      <c r="W798" s="197"/>
      <c r="X798" s="197"/>
    </row>
    <row r="799" spans="1:24" x14ac:dyDescent="0.25">
      <c r="A799" s="197"/>
      <c r="B799" s="197"/>
      <c r="C799" s="197"/>
      <c r="D799" s="197"/>
      <c r="E799" s="197"/>
      <c r="F799" s="197"/>
      <c r="G799" s="197"/>
      <c r="H799" s="197"/>
      <c r="I799" s="197"/>
      <c r="J799" s="197"/>
      <c r="K799" s="197"/>
      <c r="L799" s="197"/>
      <c r="M799" s="197"/>
      <c r="N799" s="197"/>
      <c r="O799" s="197"/>
      <c r="P799" s="197"/>
      <c r="Q799" s="197"/>
      <c r="R799" s="197"/>
      <c r="S799" s="197"/>
      <c r="T799" s="197"/>
      <c r="U799" s="197"/>
      <c r="V799" s="197"/>
      <c r="W799" s="197"/>
      <c r="X799" s="197"/>
    </row>
    <row r="800" spans="1:24" x14ac:dyDescent="0.25">
      <c r="A800" s="197"/>
      <c r="B800" s="197"/>
      <c r="C800" s="197"/>
      <c r="D800" s="197"/>
      <c r="E800" s="197"/>
      <c r="F800" s="197"/>
      <c r="G800" s="197"/>
      <c r="H800" s="197"/>
      <c r="I800" s="197"/>
      <c r="J800" s="197"/>
      <c r="K800" s="197"/>
      <c r="L800" s="197"/>
      <c r="M800" s="197"/>
      <c r="N800" s="197"/>
      <c r="O800" s="197"/>
      <c r="P800" s="197"/>
      <c r="Q800" s="197"/>
      <c r="R800" s="197"/>
      <c r="S800" s="197"/>
      <c r="T800" s="197"/>
      <c r="U800" s="197"/>
      <c r="V800" s="197"/>
      <c r="W800" s="197"/>
      <c r="X800" s="197"/>
    </row>
    <row r="801" spans="1:24" x14ac:dyDescent="0.25">
      <c r="A801" s="197"/>
      <c r="B801" s="197"/>
      <c r="C801" s="197"/>
      <c r="D801" s="197"/>
      <c r="E801" s="197"/>
      <c r="F801" s="197"/>
      <c r="G801" s="197"/>
      <c r="H801" s="197"/>
      <c r="I801" s="197"/>
      <c r="J801" s="197"/>
      <c r="K801" s="197"/>
      <c r="L801" s="197"/>
      <c r="M801" s="197"/>
      <c r="N801" s="197"/>
      <c r="O801" s="197"/>
      <c r="P801" s="197"/>
      <c r="Q801" s="197"/>
      <c r="R801" s="197"/>
      <c r="S801" s="197"/>
      <c r="T801" s="197"/>
      <c r="U801" s="197"/>
      <c r="V801" s="197"/>
      <c r="W801" s="197"/>
      <c r="X801" s="197"/>
    </row>
    <row r="802" spans="1:24" x14ac:dyDescent="0.25">
      <c r="A802" s="197"/>
      <c r="B802" s="197"/>
      <c r="C802" s="197"/>
      <c r="D802" s="197"/>
      <c r="E802" s="197"/>
      <c r="F802" s="197"/>
      <c r="G802" s="197"/>
      <c r="H802" s="197"/>
      <c r="I802" s="197"/>
      <c r="J802" s="197"/>
      <c r="K802" s="197"/>
      <c r="L802" s="197"/>
      <c r="M802" s="197"/>
      <c r="N802" s="197"/>
      <c r="O802" s="197"/>
      <c r="P802" s="197"/>
      <c r="Q802" s="197"/>
      <c r="R802" s="197"/>
      <c r="S802" s="197"/>
      <c r="T802" s="197"/>
      <c r="U802" s="197"/>
      <c r="V802" s="197"/>
      <c r="W802" s="197"/>
      <c r="X802" s="197"/>
    </row>
    <row r="803" spans="1:24" x14ac:dyDescent="0.25">
      <c r="A803" s="197"/>
      <c r="B803" s="197"/>
      <c r="C803" s="197"/>
      <c r="D803" s="197"/>
      <c r="E803" s="197"/>
      <c r="F803" s="197"/>
      <c r="G803" s="197"/>
      <c r="H803" s="197"/>
      <c r="I803" s="197"/>
      <c r="J803" s="197"/>
      <c r="K803" s="197"/>
      <c r="L803" s="197"/>
      <c r="M803" s="197"/>
      <c r="N803" s="197"/>
      <c r="O803" s="197"/>
      <c r="P803" s="197"/>
      <c r="Q803" s="197"/>
      <c r="R803" s="197"/>
      <c r="S803" s="197"/>
      <c r="T803" s="197"/>
      <c r="U803" s="197"/>
      <c r="V803" s="197"/>
      <c r="W803" s="197"/>
      <c r="X803" s="197"/>
    </row>
    <row r="804" spans="1:24" x14ac:dyDescent="0.25">
      <c r="A804" s="197"/>
      <c r="B804" s="197"/>
      <c r="C804" s="197"/>
      <c r="D804" s="197"/>
      <c r="E804" s="197"/>
      <c r="F804" s="197"/>
      <c r="G804" s="197"/>
      <c r="H804" s="197"/>
      <c r="I804" s="197"/>
      <c r="J804" s="197"/>
      <c r="K804" s="197"/>
      <c r="L804" s="197"/>
      <c r="M804" s="197"/>
      <c r="N804" s="197"/>
      <c r="O804" s="197"/>
      <c r="P804" s="197"/>
      <c r="Q804" s="197"/>
      <c r="R804" s="197"/>
      <c r="S804" s="197"/>
      <c r="T804" s="197"/>
      <c r="U804" s="197"/>
      <c r="V804" s="197"/>
      <c r="W804" s="197"/>
      <c r="X804" s="197"/>
    </row>
    <row r="805" spans="1:24" x14ac:dyDescent="0.25">
      <c r="A805" s="197"/>
      <c r="B805" s="197"/>
      <c r="C805" s="197"/>
      <c r="D805" s="197"/>
      <c r="E805" s="197"/>
      <c r="F805" s="197"/>
      <c r="G805" s="197"/>
      <c r="H805" s="197"/>
      <c r="I805" s="197"/>
      <c r="J805" s="197"/>
      <c r="K805" s="197"/>
      <c r="L805" s="197"/>
      <c r="M805" s="197"/>
      <c r="N805" s="197"/>
      <c r="O805" s="197"/>
      <c r="P805" s="197"/>
      <c r="Q805" s="197"/>
      <c r="R805" s="197"/>
      <c r="S805" s="197"/>
      <c r="T805" s="197"/>
      <c r="U805" s="197"/>
      <c r="V805" s="197"/>
      <c r="W805" s="197"/>
      <c r="X805" s="197"/>
    </row>
    <row r="806" spans="1:24" x14ac:dyDescent="0.25">
      <c r="A806" s="197"/>
      <c r="B806" s="197"/>
      <c r="C806" s="197"/>
      <c r="D806" s="197"/>
      <c r="E806" s="197"/>
      <c r="F806" s="197"/>
      <c r="G806" s="197"/>
      <c r="H806" s="197"/>
      <c r="I806" s="197"/>
      <c r="J806" s="197"/>
      <c r="K806" s="197"/>
      <c r="L806" s="197"/>
      <c r="M806" s="197"/>
      <c r="N806" s="197"/>
      <c r="O806" s="197"/>
      <c r="P806" s="197"/>
      <c r="Q806" s="197"/>
      <c r="R806" s="197"/>
      <c r="S806" s="197"/>
      <c r="T806" s="197"/>
      <c r="U806" s="197"/>
      <c r="V806" s="197"/>
      <c r="W806" s="197"/>
      <c r="X806" s="197"/>
    </row>
    <row r="807" spans="1:24" x14ac:dyDescent="0.25">
      <c r="A807" s="197"/>
      <c r="B807" s="197"/>
      <c r="C807" s="197"/>
      <c r="D807" s="197"/>
      <c r="E807" s="197"/>
      <c r="F807" s="197"/>
      <c r="G807" s="197"/>
      <c r="H807" s="197"/>
      <c r="I807" s="197"/>
      <c r="J807" s="197"/>
      <c r="K807" s="197"/>
      <c r="L807" s="197"/>
      <c r="M807" s="197"/>
      <c r="N807" s="197"/>
      <c r="O807" s="197"/>
      <c r="P807" s="197"/>
      <c r="Q807" s="197"/>
      <c r="R807" s="197"/>
      <c r="S807" s="197"/>
      <c r="T807" s="197"/>
      <c r="U807" s="197"/>
      <c r="V807" s="197"/>
      <c r="W807" s="197"/>
      <c r="X807" s="197"/>
    </row>
    <row r="808" spans="1:24" x14ac:dyDescent="0.25">
      <c r="A808" s="197"/>
      <c r="B808" s="197"/>
      <c r="C808" s="197"/>
      <c r="D808" s="197"/>
      <c r="E808" s="197"/>
      <c r="F808" s="197"/>
      <c r="G808" s="197"/>
      <c r="H808" s="197"/>
      <c r="I808" s="197"/>
      <c r="J808" s="197"/>
      <c r="K808" s="197"/>
      <c r="L808" s="197"/>
      <c r="M808" s="197"/>
      <c r="N808" s="197"/>
      <c r="O808" s="197"/>
      <c r="P808" s="197"/>
      <c r="Q808" s="197"/>
      <c r="R808" s="197"/>
      <c r="S808" s="197"/>
      <c r="T808" s="197"/>
      <c r="U808" s="197"/>
      <c r="V808" s="197"/>
      <c r="W808" s="197"/>
      <c r="X808" s="197"/>
    </row>
    <row r="809" spans="1:24" x14ac:dyDescent="0.25">
      <c r="A809" s="197"/>
      <c r="B809" s="197"/>
      <c r="C809" s="197"/>
      <c r="D809" s="197"/>
      <c r="E809" s="197"/>
      <c r="F809" s="197"/>
      <c r="G809" s="197"/>
      <c r="H809" s="197"/>
      <c r="I809" s="197"/>
      <c r="J809" s="197"/>
      <c r="K809" s="197"/>
      <c r="L809" s="197"/>
      <c r="M809" s="197"/>
      <c r="N809" s="197"/>
      <c r="O809" s="197"/>
      <c r="P809" s="197"/>
      <c r="Q809" s="197"/>
      <c r="R809" s="197"/>
      <c r="S809" s="197"/>
      <c r="T809" s="197"/>
      <c r="U809" s="197"/>
      <c r="V809" s="197"/>
      <c r="W809" s="197"/>
      <c r="X809" s="197"/>
    </row>
    <row r="810" spans="1:24" x14ac:dyDescent="0.25">
      <c r="A810" s="197"/>
      <c r="B810" s="197"/>
      <c r="C810" s="197"/>
      <c r="D810" s="197"/>
      <c r="E810" s="197"/>
      <c r="F810" s="197"/>
      <c r="G810" s="197"/>
      <c r="H810" s="197"/>
      <c r="I810" s="197"/>
      <c r="J810" s="197"/>
      <c r="K810" s="197"/>
      <c r="L810" s="197"/>
      <c r="M810" s="197"/>
      <c r="N810" s="197"/>
      <c r="O810" s="197"/>
      <c r="P810" s="197"/>
      <c r="Q810" s="197"/>
      <c r="R810" s="197"/>
      <c r="S810" s="197"/>
      <c r="T810" s="197"/>
      <c r="U810" s="197"/>
      <c r="V810" s="197"/>
      <c r="W810" s="197"/>
      <c r="X810" s="197"/>
    </row>
    <row r="811" spans="1:24" x14ac:dyDescent="0.25">
      <c r="A811" s="197"/>
      <c r="B811" s="197"/>
      <c r="C811" s="197"/>
      <c r="D811" s="197"/>
      <c r="E811" s="197"/>
      <c r="F811" s="197"/>
      <c r="G811" s="197"/>
      <c r="H811" s="197"/>
      <c r="I811" s="197"/>
      <c r="J811" s="197"/>
      <c r="K811" s="197"/>
      <c r="L811" s="197"/>
      <c r="M811" s="197"/>
      <c r="N811" s="197"/>
      <c r="O811" s="197"/>
      <c r="P811" s="197"/>
      <c r="Q811" s="197"/>
      <c r="R811" s="197"/>
      <c r="S811" s="197"/>
      <c r="T811" s="197"/>
      <c r="U811" s="197"/>
      <c r="V811" s="197"/>
      <c r="W811" s="197"/>
      <c r="X811" s="197"/>
    </row>
    <row r="812" spans="1:24" x14ac:dyDescent="0.25">
      <c r="A812" s="197"/>
      <c r="B812" s="197"/>
      <c r="C812" s="197"/>
      <c r="D812" s="197"/>
      <c r="E812" s="197"/>
      <c r="F812" s="197"/>
      <c r="G812" s="197"/>
      <c r="H812" s="197"/>
      <c r="I812" s="197"/>
      <c r="J812" s="197"/>
      <c r="K812" s="197"/>
      <c r="L812" s="197"/>
      <c r="M812" s="197"/>
      <c r="N812" s="197"/>
      <c r="O812" s="197"/>
      <c r="P812" s="197"/>
      <c r="Q812" s="197"/>
      <c r="R812" s="197"/>
      <c r="S812" s="197"/>
      <c r="T812" s="197"/>
      <c r="U812" s="197"/>
      <c r="V812" s="197"/>
      <c r="W812" s="197"/>
      <c r="X812" s="197"/>
    </row>
    <row r="813" spans="1:24" x14ac:dyDescent="0.25">
      <c r="A813" s="197"/>
      <c r="B813" s="197"/>
      <c r="C813" s="197"/>
      <c r="D813" s="197"/>
      <c r="E813" s="197"/>
      <c r="F813" s="197"/>
      <c r="G813" s="197"/>
      <c r="H813" s="197"/>
      <c r="I813" s="197"/>
      <c r="J813" s="197"/>
      <c r="K813" s="197"/>
      <c r="L813" s="197"/>
      <c r="M813" s="197"/>
      <c r="N813" s="197"/>
      <c r="O813" s="197"/>
      <c r="P813" s="197"/>
      <c r="Q813" s="197"/>
      <c r="R813" s="197"/>
      <c r="S813" s="197"/>
      <c r="T813" s="197"/>
      <c r="U813" s="197"/>
      <c r="V813" s="197"/>
      <c r="W813" s="197"/>
      <c r="X813" s="197"/>
    </row>
    <row r="814" spans="1:24" x14ac:dyDescent="0.25">
      <c r="A814" s="197"/>
      <c r="B814" s="197"/>
      <c r="C814" s="197"/>
      <c r="D814" s="197"/>
      <c r="E814" s="197"/>
      <c r="F814" s="197"/>
      <c r="G814" s="197"/>
      <c r="H814" s="197"/>
      <c r="I814" s="197"/>
      <c r="J814" s="197"/>
      <c r="K814" s="197"/>
      <c r="L814" s="197"/>
      <c r="M814" s="197"/>
      <c r="N814" s="197"/>
      <c r="O814" s="197"/>
      <c r="P814" s="197"/>
      <c r="Q814" s="197"/>
      <c r="R814" s="197"/>
      <c r="S814" s="197"/>
      <c r="T814" s="197"/>
      <c r="U814" s="197"/>
      <c r="V814" s="197"/>
      <c r="W814" s="197"/>
      <c r="X814" s="197"/>
    </row>
    <row r="815" spans="1:24" x14ac:dyDescent="0.25">
      <c r="A815" s="197"/>
      <c r="B815" s="197"/>
      <c r="C815" s="197"/>
      <c r="D815" s="197"/>
      <c r="E815" s="197"/>
      <c r="F815" s="197"/>
      <c r="G815" s="197"/>
      <c r="H815" s="197"/>
      <c r="I815" s="197"/>
      <c r="J815" s="197"/>
      <c r="K815" s="197"/>
      <c r="L815" s="197"/>
      <c r="M815" s="197"/>
      <c r="N815" s="197"/>
      <c r="O815" s="197"/>
      <c r="P815" s="197"/>
      <c r="Q815" s="197"/>
      <c r="R815" s="197"/>
      <c r="S815" s="197"/>
      <c r="T815" s="197"/>
      <c r="U815" s="197"/>
      <c r="V815" s="197"/>
      <c r="W815" s="197"/>
      <c r="X815" s="197"/>
    </row>
    <row r="816" spans="1:24" x14ac:dyDescent="0.25">
      <c r="A816" s="197"/>
      <c r="B816" s="197"/>
      <c r="C816" s="197"/>
      <c r="D816" s="197"/>
      <c r="E816" s="197"/>
      <c r="F816" s="197"/>
      <c r="G816" s="197"/>
      <c r="H816" s="197"/>
      <c r="I816" s="197"/>
      <c r="J816" s="197"/>
      <c r="K816" s="197"/>
      <c r="L816" s="197"/>
      <c r="M816" s="197"/>
      <c r="N816" s="197"/>
      <c r="O816" s="197"/>
      <c r="P816" s="197"/>
      <c r="Q816" s="197"/>
      <c r="R816" s="197"/>
      <c r="S816" s="197"/>
      <c r="T816" s="197"/>
      <c r="U816" s="197"/>
      <c r="V816" s="197"/>
      <c r="W816" s="197"/>
      <c r="X816" s="197"/>
    </row>
    <row r="817" spans="1:24" x14ac:dyDescent="0.25">
      <c r="A817" s="197"/>
      <c r="B817" s="197"/>
      <c r="C817" s="197"/>
      <c r="D817" s="197"/>
      <c r="E817" s="197"/>
      <c r="F817" s="197"/>
      <c r="G817" s="197"/>
      <c r="H817" s="197"/>
      <c r="I817" s="197"/>
      <c r="J817" s="197"/>
      <c r="K817" s="197"/>
      <c r="L817" s="197"/>
      <c r="M817" s="197"/>
      <c r="N817" s="197"/>
      <c r="O817" s="197"/>
      <c r="P817" s="197"/>
      <c r="Q817" s="197"/>
      <c r="R817" s="197"/>
      <c r="S817" s="197"/>
      <c r="T817" s="197"/>
      <c r="U817" s="197"/>
      <c r="V817" s="197"/>
      <c r="W817" s="197"/>
      <c r="X817" s="197"/>
    </row>
    <row r="818" spans="1:24" x14ac:dyDescent="0.25">
      <c r="A818" s="197"/>
      <c r="B818" s="197"/>
      <c r="C818" s="197"/>
      <c r="D818" s="197"/>
      <c r="E818" s="197"/>
      <c r="F818" s="197"/>
      <c r="G818" s="197"/>
      <c r="H818" s="197"/>
      <c r="I818" s="197"/>
      <c r="J818" s="197"/>
      <c r="K818" s="197"/>
      <c r="L818" s="197"/>
      <c r="M818" s="197"/>
      <c r="N818" s="197"/>
      <c r="O818" s="197"/>
      <c r="P818" s="197"/>
      <c r="Q818" s="197"/>
      <c r="R818" s="197"/>
      <c r="S818" s="197"/>
      <c r="T818" s="197"/>
      <c r="U818" s="197"/>
      <c r="V818" s="197"/>
      <c r="W818" s="197"/>
      <c r="X818" s="197"/>
    </row>
    <row r="819" spans="1:24" x14ac:dyDescent="0.25">
      <c r="A819" s="197"/>
      <c r="B819" s="197"/>
      <c r="C819" s="197"/>
      <c r="D819" s="197"/>
      <c r="E819" s="197"/>
      <c r="F819" s="197"/>
      <c r="G819" s="197"/>
      <c r="H819" s="197"/>
      <c r="I819" s="197"/>
      <c r="J819" s="197"/>
      <c r="K819" s="197"/>
      <c r="L819" s="197"/>
      <c r="M819" s="197"/>
      <c r="N819" s="197"/>
      <c r="O819" s="197"/>
      <c r="P819" s="197"/>
      <c r="Q819" s="197"/>
      <c r="R819" s="197"/>
      <c r="S819" s="197"/>
      <c r="T819" s="197"/>
      <c r="U819" s="197"/>
      <c r="V819" s="197"/>
      <c r="W819" s="197"/>
      <c r="X819" s="197"/>
    </row>
    <row r="820" spans="1:24" x14ac:dyDescent="0.25">
      <c r="A820" s="197"/>
      <c r="B820" s="197"/>
      <c r="C820" s="197"/>
      <c r="D820" s="197"/>
      <c r="E820" s="197"/>
      <c r="F820" s="197"/>
      <c r="G820" s="197"/>
      <c r="H820" s="197"/>
      <c r="I820" s="197"/>
      <c r="J820" s="197"/>
      <c r="K820" s="197"/>
      <c r="L820" s="197"/>
      <c r="M820" s="197"/>
      <c r="N820" s="197"/>
      <c r="O820" s="197"/>
      <c r="P820" s="197"/>
      <c r="Q820" s="197"/>
      <c r="R820" s="197"/>
      <c r="S820" s="197"/>
      <c r="T820" s="197"/>
      <c r="U820" s="197"/>
      <c r="V820" s="197"/>
      <c r="W820" s="197"/>
      <c r="X820" s="197"/>
    </row>
    <row r="821" spans="1:24" x14ac:dyDescent="0.25">
      <c r="A821" s="197"/>
      <c r="B821" s="197"/>
      <c r="C821" s="197"/>
      <c r="D821" s="197"/>
      <c r="E821" s="197"/>
      <c r="F821" s="197"/>
      <c r="G821" s="197"/>
      <c r="H821" s="197"/>
      <c r="I821" s="197"/>
      <c r="J821" s="197"/>
      <c r="K821" s="197"/>
      <c r="L821" s="197"/>
      <c r="M821" s="197"/>
      <c r="N821" s="197"/>
      <c r="O821" s="197"/>
      <c r="P821" s="197"/>
      <c r="Q821" s="197"/>
      <c r="R821" s="197"/>
      <c r="S821" s="197"/>
      <c r="T821" s="197"/>
      <c r="U821" s="197"/>
      <c r="V821" s="197"/>
      <c r="W821" s="197"/>
      <c r="X821" s="197"/>
    </row>
    <row r="822" spans="1:24" x14ac:dyDescent="0.25">
      <c r="A822" s="197"/>
      <c r="B822" s="197"/>
      <c r="C822" s="197"/>
      <c r="D822" s="197"/>
      <c r="E822" s="197"/>
      <c r="F822" s="197"/>
      <c r="G822" s="197"/>
      <c r="H822" s="197"/>
      <c r="I822" s="197"/>
      <c r="J822" s="197"/>
      <c r="K822" s="197"/>
      <c r="L822" s="197"/>
      <c r="M822" s="197"/>
      <c r="N822" s="197"/>
      <c r="O822" s="197"/>
      <c r="P822" s="197"/>
      <c r="Q822" s="197"/>
      <c r="R822" s="197"/>
      <c r="S822" s="197"/>
      <c r="T822" s="197"/>
      <c r="U822" s="197"/>
      <c r="V822" s="197"/>
      <c r="W822" s="197"/>
      <c r="X822" s="197"/>
    </row>
    <row r="823" spans="1:24" x14ac:dyDescent="0.25">
      <c r="A823" s="197"/>
      <c r="B823" s="197"/>
      <c r="C823" s="197"/>
      <c r="D823" s="197"/>
      <c r="E823" s="197"/>
      <c r="F823" s="197"/>
      <c r="G823" s="197"/>
      <c r="H823" s="197"/>
      <c r="I823" s="197"/>
      <c r="J823" s="197"/>
      <c r="K823" s="197"/>
      <c r="L823" s="197"/>
      <c r="M823" s="197"/>
      <c r="N823" s="197"/>
      <c r="O823" s="197"/>
      <c r="P823" s="197"/>
      <c r="Q823" s="197"/>
      <c r="R823" s="197"/>
      <c r="S823" s="197"/>
      <c r="T823" s="197"/>
      <c r="U823" s="197"/>
      <c r="V823" s="197"/>
      <c r="W823" s="197"/>
      <c r="X823" s="197"/>
    </row>
    <row r="824" spans="1:24" x14ac:dyDescent="0.25">
      <c r="A824" s="197"/>
      <c r="B824" s="197"/>
      <c r="C824" s="197"/>
      <c r="D824" s="197"/>
      <c r="E824" s="197"/>
      <c r="F824" s="197"/>
      <c r="G824" s="197"/>
      <c r="H824" s="197"/>
      <c r="I824" s="197"/>
      <c r="J824" s="197"/>
      <c r="K824" s="197"/>
      <c r="L824" s="197"/>
      <c r="M824" s="197"/>
      <c r="N824" s="197"/>
      <c r="O824" s="197"/>
      <c r="P824" s="197"/>
      <c r="Q824" s="197"/>
      <c r="R824" s="197"/>
      <c r="S824" s="197"/>
      <c r="T824" s="197"/>
      <c r="U824" s="197"/>
      <c r="V824" s="197"/>
      <c r="W824" s="197"/>
      <c r="X824" s="197"/>
    </row>
    <row r="825" spans="1:24" x14ac:dyDescent="0.25">
      <c r="A825" s="197"/>
      <c r="B825" s="197"/>
      <c r="C825" s="197"/>
      <c r="D825" s="197"/>
      <c r="E825" s="197"/>
      <c r="F825" s="197"/>
      <c r="G825" s="197"/>
      <c r="H825" s="197"/>
      <c r="I825" s="197"/>
      <c r="J825" s="197"/>
      <c r="K825" s="197"/>
      <c r="L825" s="197"/>
      <c r="M825" s="197"/>
      <c r="N825" s="197"/>
      <c r="O825" s="197"/>
      <c r="P825" s="197"/>
      <c r="Q825" s="197"/>
      <c r="R825" s="197"/>
      <c r="S825" s="197"/>
      <c r="T825" s="197"/>
      <c r="U825" s="197"/>
      <c r="V825" s="197"/>
      <c r="W825" s="197"/>
      <c r="X825" s="197"/>
    </row>
    <row r="826" spans="1:24" x14ac:dyDescent="0.25">
      <c r="A826" s="197"/>
      <c r="B826" s="197"/>
      <c r="C826" s="197"/>
      <c r="D826" s="197"/>
      <c r="E826" s="197"/>
      <c r="F826" s="197"/>
      <c r="G826" s="197"/>
      <c r="H826" s="197"/>
      <c r="I826" s="197"/>
      <c r="J826" s="197"/>
      <c r="K826" s="197"/>
      <c r="L826" s="197"/>
      <c r="M826" s="197"/>
      <c r="N826" s="197"/>
      <c r="O826" s="197"/>
      <c r="P826" s="197"/>
      <c r="Q826" s="197"/>
      <c r="R826" s="197"/>
      <c r="S826" s="197"/>
      <c r="T826" s="197"/>
      <c r="U826" s="197"/>
      <c r="V826" s="197"/>
      <c r="W826" s="197"/>
      <c r="X826" s="197"/>
    </row>
    <row r="827" spans="1:24" x14ac:dyDescent="0.25">
      <c r="A827" s="197"/>
      <c r="B827" s="197"/>
      <c r="C827" s="197"/>
      <c r="D827" s="197"/>
      <c r="E827" s="197"/>
      <c r="F827" s="197"/>
      <c r="G827" s="197"/>
      <c r="H827" s="197"/>
      <c r="I827" s="197"/>
      <c r="J827" s="197"/>
      <c r="K827" s="197"/>
      <c r="L827" s="197"/>
      <c r="M827" s="197"/>
      <c r="N827" s="197"/>
      <c r="O827" s="197"/>
      <c r="P827" s="197"/>
      <c r="Q827" s="197"/>
      <c r="R827" s="197"/>
      <c r="S827" s="197"/>
      <c r="T827" s="197"/>
      <c r="U827" s="197"/>
      <c r="V827" s="197"/>
      <c r="W827" s="197"/>
      <c r="X827" s="197"/>
    </row>
    <row r="828" spans="1:24" x14ac:dyDescent="0.25">
      <c r="A828" s="197"/>
      <c r="B828" s="197"/>
      <c r="C828" s="197"/>
      <c r="D828" s="197"/>
      <c r="E828" s="197"/>
      <c r="F828" s="197"/>
      <c r="G828" s="197"/>
      <c r="H828" s="197"/>
      <c r="I828" s="197"/>
      <c r="J828" s="197"/>
      <c r="K828" s="197"/>
      <c r="L828" s="197"/>
      <c r="M828" s="197"/>
      <c r="N828" s="197"/>
      <c r="O828" s="197"/>
      <c r="P828" s="197"/>
      <c r="Q828" s="197"/>
      <c r="R828" s="197"/>
      <c r="S828" s="197"/>
      <c r="T828" s="197"/>
      <c r="U828" s="197"/>
      <c r="V828" s="197"/>
      <c r="W828" s="197"/>
      <c r="X828" s="197"/>
    </row>
    <row r="829" spans="1:24" x14ac:dyDescent="0.25">
      <c r="A829" s="197"/>
      <c r="B829" s="197"/>
      <c r="C829" s="197"/>
      <c r="D829" s="197"/>
      <c r="E829" s="197"/>
      <c r="F829" s="197"/>
      <c r="G829" s="197"/>
      <c r="H829" s="197"/>
      <c r="I829" s="197"/>
      <c r="J829" s="197"/>
      <c r="K829" s="197"/>
      <c r="L829" s="197"/>
      <c r="M829" s="197"/>
      <c r="N829" s="197"/>
      <c r="O829" s="197"/>
      <c r="P829" s="197"/>
      <c r="Q829" s="197"/>
      <c r="R829" s="197"/>
      <c r="S829" s="197"/>
      <c r="T829" s="197"/>
      <c r="U829" s="197"/>
      <c r="V829" s="197"/>
      <c r="W829" s="197"/>
      <c r="X829" s="197"/>
    </row>
    <row r="830" spans="1:24" x14ac:dyDescent="0.25">
      <c r="A830" s="197"/>
      <c r="B830" s="197"/>
      <c r="C830" s="197"/>
      <c r="D830" s="197"/>
      <c r="E830" s="197"/>
      <c r="F830" s="197"/>
      <c r="G830" s="197"/>
      <c r="H830" s="197"/>
      <c r="I830" s="197"/>
      <c r="J830" s="197"/>
      <c r="K830" s="197"/>
      <c r="L830" s="197"/>
      <c r="M830" s="197"/>
      <c r="N830" s="197"/>
      <c r="O830" s="197"/>
      <c r="P830" s="197"/>
      <c r="Q830" s="197"/>
      <c r="R830" s="197"/>
      <c r="S830" s="197"/>
      <c r="T830" s="197"/>
      <c r="U830" s="197"/>
      <c r="V830" s="197"/>
      <c r="W830" s="197"/>
      <c r="X830" s="197"/>
    </row>
    <row r="831" spans="1:24" x14ac:dyDescent="0.25">
      <c r="A831" s="197"/>
      <c r="B831" s="197"/>
      <c r="C831" s="197"/>
      <c r="D831" s="197"/>
      <c r="E831" s="197"/>
      <c r="F831" s="197"/>
      <c r="G831" s="197"/>
      <c r="H831" s="197"/>
      <c r="I831" s="197"/>
      <c r="J831" s="197"/>
      <c r="K831" s="197"/>
      <c r="L831" s="197"/>
      <c r="M831" s="197"/>
      <c r="N831" s="197"/>
      <c r="O831" s="197"/>
      <c r="P831" s="197"/>
      <c r="Q831" s="197"/>
      <c r="R831" s="197"/>
      <c r="S831" s="197"/>
      <c r="T831" s="197"/>
      <c r="U831" s="197"/>
      <c r="V831" s="197"/>
      <c r="W831" s="197"/>
      <c r="X831" s="197"/>
    </row>
    <row r="832" spans="1:24" x14ac:dyDescent="0.25">
      <c r="A832" s="197"/>
      <c r="B832" s="197"/>
      <c r="C832" s="197"/>
      <c r="D832" s="197"/>
      <c r="E832" s="197"/>
      <c r="F832" s="197"/>
      <c r="G832" s="197"/>
      <c r="H832" s="197"/>
      <c r="I832" s="197"/>
      <c r="J832" s="197"/>
      <c r="K832" s="197"/>
      <c r="L832" s="197"/>
      <c r="M832" s="197"/>
      <c r="N832" s="197"/>
      <c r="O832" s="197"/>
      <c r="P832" s="197"/>
      <c r="Q832" s="197"/>
      <c r="R832" s="197"/>
      <c r="S832" s="197"/>
      <c r="T832" s="197"/>
      <c r="U832" s="197"/>
      <c r="V832" s="197"/>
      <c r="W832" s="197"/>
      <c r="X832" s="197"/>
    </row>
    <row r="833" spans="1:24" x14ac:dyDescent="0.25">
      <c r="A833" s="197"/>
      <c r="B833" s="197"/>
      <c r="C833" s="197"/>
      <c r="D833" s="197"/>
      <c r="E833" s="197"/>
      <c r="F833" s="197"/>
      <c r="G833" s="197"/>
      <c r="H833" s="197"/>
      <c r="I833" s="197"/>
      <c r="J833" s="197"/>
      <c r="K833" s="197"/>
      <c r="L833" s="197"/>
      <c r="M833" s="197"/>
      <c r="N833" s="197"/>
      <c r="O833" s="197"/>
      <c r="P833" s="197"/>
      <c r="Q833" s="197"/>
      <c r="R833" s="197"/>
      <c r="S833" s="197"/>
      <c r="T833" s="197"/>
      <c r="U833" s="197"/>
      <c r="V833" s="197"/>
      <c r="W833" s="197"/>
      <c r="X833" s="197"/>
    </row>
    <row r="834" spans="1:24" x14ac:dyDescent="0.25">
      <c r="A834" s="197"/>
      <c r="B834" s="197"/>
      <c r="C834" s="197"/>
      <c r="D834" s="197"/>
      <c r="E834" s="197"/>
      <c r="F834" s="197"/>
      <c r="G834" s="197"/>
      <c r="H834" s="197"/>
      <c r="I834" s="197"/>
      <c r="J834" s="197"/>
      <c r="K834" s="197"/>
      <c r="L834" s="197"/>
      <c r="M834" s="197"/>
      <c r="N834" s="197"/>
      <c r="O834" s="197"/>
      <c r="P834" s="197"/>
      <c r="Q834" s="197"/>
      <c r="R834" s="197"/>
      <c r="S834" s="197"/>
      <c r="T834" s="197"/>
      <c r="U834" s="197"/>
      <c r="V834" s="197"/>
      <c r="W834" s="197"/>
      <c r="X834" s="197"/>
    </row>
    <row r="835" spans="1:24" x14ac:dyDescent="0.25">
      <c r="A835" s="197"/>
      <c r="B835" s="197"/>
      <c r="C835" s="197"/>
      <c r="D835" s="197"/>
      <c r="E835" s="197"/>
      <c r="F835" s="197"/>
      <c r="G835" s="197"/>
      <c r="H835" s="197"/>
      <c r="I835" s="197"/>
      <c r="J835" s="197"/>
      <c r="K835" s="197"/>
      <c r="L835" s="197"/>
      <c r="M835" s="197"/>
      <c r="N835" s="197"/>
      <c r="O835" s="197"/>
      <c r="P835" s="197"/>
      <c r="Q835" s="197"/>
      <c r="R835" s="197"/>
      <c r="S835" s="197"/>
      <c r="T835" s="197"/>
      <c r="U835" s="197"/>
      <c r="V835" s="197"/>
      <c r="W835" s="197"/>
      <c r="X835" s="197"/>
    </row>
    <row r="836" spans="1:24" x14ac:dyDescent="0.25">
      <c r="A836" s="197"/>
      <c r="B836" s="197"/>
      <c r="C836" s="197"/>
      <c r="D836" s="197"/>
      <c r="E836" s="197"/>
      <c r="F836" s="197"/>
      <c r="G836" s="197"/>
      <c r="H836" s="197"/>
      <c r="I836" s="197"/>
      <c r="J836" s="197"/>
      <c r="K836" s="197"/>
      <c r="L836" s="197"/>
      <c r="M836" s="197"/>
      <c r="N836" s="197"/>
      <c r="O836" s="197"/>
      <c r="P836" s="197"/>
      <c r="Q836" s="197"/>
      <c r="R836" s="197"/>
      <c r="S836" s="197"/>
      <c r="T836" s="197"/>
      <c r="U836" s="197"/>
      <c r="V836" s="197"/>
      <c r="W836" s="197"/>
      <c r="X836" s="197"/>
    </row>
    <row r="837" spans="1:24" x14ac:dyDescent="0.25">
      <c r="A837" s="197"/>
      <c r="B837" s="197"/>
      <c r="C837" s="197"/>
      <c r="D837" s="197"/>
      <c r="E837" s="197"/>
      <c r="F837" s="197"/>
      <c r="G837" s="197"/>
      <c r="H837" s="197"/>
      <c r="I837" s="197"/>
      <c r="J837" s="197"/>
      <c r="K837" s="197"/>
      <c r="L837" s="197"/>
      <c r="M837" s="197"/>
      <c r="N837" s="197"/>
      <c r="O837" s="197"/>
      <c r="P837" s="197"/>
      <c r="Q837" s="197"/>
      <c r="R837" s="197"/>
      <c r="S837" s="197"/>
      <c r="T837" s="197"/>
      <c r="U837" s="197"/>
      <c r="V837" s="197"/>
      <c r="W837" s="197"/>
      <c r="X837" s="197"/>
    </row>
    <row r="838" spans="1:24" x14ac:dyDescent="0.25">
      <c r="A838" s="197"/>
      <c r="B838" s="197"/>
      <c r="C838" s="197"/>
      <c r="D838" s="197"/>
      <c r="E838" s="197"/>
      <c r="F838" s="197"/>
      <c r="G838" s="197"/>
      <c r="H838" s="197"/>
      <c r="I838" s="197"/>
      <c r="J838" s="197"/>
      <c r="K838" s="197"/>
      <c r="L838" s="197"/>
      <c r="M838" s="197"/>
      <c r="N838" s="197"/>
      <c r="O838" s="197"/>
      <c r="P838" s="197"/>
      <c r="Q838" s="197"/>
      <c r="R838" s="197"/>
      <c r="S838" s="197"/>
      <c r="T838" s="197"/>
      <c r="U838" s="197"/>
      <c r="V838" s="197"/>
      <c r="W838" s="197"/>
      <c r="X838" s="197"/>
    </row>
    <row r="839" spans="1:24" x14ac:dyDescent="0.25">
      <c r="A839" s="197"/>
      <c r="B839" s="197"/>
      <c r="C839" s="197"/>
      <c r="D839" s="197"/>
      <c r="E839" s="197"/>
      <c r="F839" s="197"/>
      <c r="G839" s="197"/>
      <c r="H839" s="197"/>
      <c r="I839" s="197"/>
      <c r="J839" s="197"/>
      <c r="K839" s="197"/>
      <c r="L839" s="197"/>
      <c r="M839" s="197"/>
      <c r="N839" s="197"/>
      <c r="O839" s="197"/>
      <c r="P839" s="197"/>
      <c r="Q839" s="197"/>
      <c r="R839" s="197"/>
      <c r="S839" s="197"/>
      <c r="T839" s="197"/>
      <c r="U839" s="197"/>
      <c r="V839" s="197"/>
      <c r="W839" s="197"/>
      <c r="X839" s="197"/>
    </row>
    <row r="840" spans="1:24" x14ac:dyDescent="0.25">
      <c r="A840" s="197"/>
      <c r="B840" s="197"/>
      <c r="C840" s="197"/>
      <c r="D840" s="197"/>
      <c r="E840" s="197"/>
      <c r="F840" s="197"/>
      <c r="G840" s="197"/>
      <c r="H840" s="197"/>
      <c r="I840" s="197"/>
      <c r="J840" s="197"/>
      <c r="K840" s="197"/>
      <c r="L840" s="197"/>
      <c r="M840" s="197"/>
      <c r="N840" s="197"/>
      <c r="O840" s="197"/>
      <c r="P840" s="197"/>
      <c r="Q840" s="197"/>
      <c r="R840" s="197"/>
      <c r="S840" s="197"/>
      <c r="T840" s="197"/>
      <c r="U840" s="197"/>
      <c r="V840" s="197"/>
      <c r="W840" s="197"/>
      <c r="X840" s="197"/>
    </row>
    <row r="841" spans="1:24" x14ac:dyDescent="0.25">
      <c r="A841" s="197"/>
      <c r="B841" s="197"/>
      <c r="C841" s="197"/>
      <c r="D841" s="197"/>
      <c r="E841" s="197"/>
      <c r="F841" s="197"/>
      <c r="G841" s="197"/>
      <c r="H841" s="197"/>
      <c r="I841" s="197"/>
      <c r="J841" s="197"/>
      <c r="K841" s="197"/>
      <c r="L841" s="197"/>
      <c r="M841" s="197"/>
      <c r="N841" s="197"/>
      <c r="O841" s="197"/>
      <c r="P841" s="197"/>
      <c r="Q841" s="197"/>
      <c r="R841" s="197"/>
      <c r="S841" s="197"/>
      <c r="T841" s="197"/>
      <c r="U841" s="197"/>
      <c r="V841" s="197"/>
      <c r="W841" s="197"/>
      <c r="X841" s="197"/>
    </row>
    <row r="842" spans="1:24" x14ac:dyDescent="0.25">
      <c r="A842" s="197"/>
      <c r="B842" s="197"/>
      <c r="C842" s="197"/>
      <c r="D842" s="197"/>
      <c r="E842" s="197"/>
      <c r="F842" s="197"/>
      <c r="G842" s="197"/>
      <c r="H842" s="197"/>
      <c r="I842" s="197"/>
      <c r="J842" s="197"/>
      <c r="K842" s="197"/>
      <c r="L842" s="197"/>
      <c r="M842" s="197"/>
      <c r="N842" s="197"/>
      <c r="O842" s="197"/>
      <c r="P842" s="197"/>
      <c r="Q842" s="197"/>
      <c r="R842" s="197"/>
      <c r="S842" s="197"/>
      <c r="T842" s="197"/>
      <c r="U842" s="197"/>
      <c r="V842" s="197"/>
      <c r="W842" s="197"/>
      <c r="X842" s="197"/>
    </row>
    <row r="843" spans="1:24" x14ac:dyDescent="0.25">
      <c r="A843" s="197"/>
      <c r="B843" s="197"/>
      <c r="C843" s="197"/>
      <c r="D843" s="197"/>
      <c r="E843" s="197"/>
      <c r="F843" s="197"/>
      <c r="G843" s="197"/>
      <c r="H843" s="197"/>
      <c r="I843" s="197"/>
      <c r="J843" s="197"/>
      <c r="K843" s="197"/>
      <c r="L843" s="197"/>
      <c r="M843" s="197"/>
      <c r="N843" s="197"/>
      <c r="O843" s="197"/>
      <c r="P843" s="197"/>
      <c r="Q843" s="197"/>
      <c r="R843" s="197"/>
      <c r="S843" s="197"/>
      <c r="T843" s="197"/>
      <c r="U843" s="197"/>
      <c r="V843" s="197"/>
      <c r="W843" s="197"/>
      <c r="X843" s="197"/>
    </row>
    <row r="844" spans="1:24" x14ac:dyDescent="0.25">
      <c r="A844" s="197"/>
      <c r="B844" s="197"/>
      <c r="C844" s="197"/>
      <c r="D844" s="197"/>
      <c r="E844" s="197"/>
      <c r="F844" s="197"/>
      <c r="G844" s="197"/>
      <c r="H844" s="197"/>
      <c r="I844" s="197"/>
      <c r="J844" s="197"/>
      <c r="K844" s="197"/>
      <c r="L844" s="197"/>
      <c r="M844" s="197"/>
      <c r="N844" s="197"/>
      <c r="O844" s="197"/>
      <c r="P844" s="197"/>
      <c r="Q844" s="197"/>
      <c r="R844" s="197"/>
      <c r="S844" s="197"/>
      <c r="T844" s="197"/>
      <c r="U844" s="197"/>
      <c r="V844" s="197"/>
      <c r="W844" s="197"/>
      <c r="X844" s="197"/>
    </row>
    <row r="845" spans="1:24" x14ac:dyDescent="0.25">
      <c r="A845" s="197"/>
      <c r="B845" s="197"/>
      <c r="C845" s="197"/>
      <c r="D845" s="197"/>
      <c r="E845" s="197"/>
      <c r="F845" s="197"/>
      <c r="G845" s="197"/>
      <c r="H845" s="197"/>
      <c r="I845" s="197"/>
      <c r="J845" s="197"/>
      <c r="K845" s="197"/>
      <c r="L845" s="197"/>
      <c r="M845" s="197"/>
      <c r="N845" s="197"/>
      <c r="O845" s="197"/>
      <c r="P845" s="197"/>
      <c r="Q845" s="197"/>
      <c r="R845" s="197"/>
      <c r="S845" s="197"/>
      <c r="T845" s="197"/>
      <c r="U845" s="197"/>
      <c r="V845" s="197"/>
      <c r="W845" s="197"/>
      <c r="X845" s="197"/>
    </row>
    <row r="846" spans="1:24" x14ac:dyDescent="0.25">
      <c r="A846" s="197"/>
      <c r="B846" s="197"/>
      <c r="C846" s="197"/>
      <c r="D846" s="197"/>
      <c r="E846" s="197"/>
      <c r="F846" s="197"/>
      <c r="G846" s="197"/>
      <c r="H846" s="197"/>
      <c r="I846" s="197"/>
      <c r="J846" s="197"/>
      <c r="K846" s="197"/>
      <c r="L846" s="197"/>
      <c r="M846" s="197"/>
      <c r="N846" s="197"/>
      <c r="O846" s="197"/>
      <c r="P846" s="197"/>
      <c r="Q846" s="197"/>
      <c r="R846" s="197"/>
      <c r="S846" s="197"/>
      <c r="T846" s="197"/>
      <c r="U846" s="197"/>
      <c r="V846" s="197"/>
      <c r="W846" s="197"/>
      <c r="X846" s="197"/>
    </row>
    <row r="847" spans="1:24" x14ac:dyDescent="0.25">
      <c r="A847" s="197"/>
      <c r="B847" s="197"/>
      <c r="C847" s="197"/>
      <c r="D847" s="197"/>
      <c r="E847" s="197"/>
      <c r="F847" s="197"/>
      <c r="G847" s="197"/>
      <c r="H847" s="197"/>
      <c r="I847" s="197"/>
      <c r="J847" s="197"/>
      <c r="K847" s="197"/>
      <c r="L847" s="197"/>
      <c r="M847" s="197"/>
      <c r="N847" s="197"/>
      <c r="O847" s="197"/>
      <c r="P847" s="197"/>
      <c r="Q847" s="197"/>
      <c r="R847" s="197"/>
      <c r="S847" s="197"/>
      <c r="T847" s="197"/>
      <c r="U847" s="197"/>
      <c r="V847" s="197"/>
      <c r="W847" s="197"/>
      <c r="X847" s="197"/>
    </row>
    <row r="848" spans="1:24" x14ac:dyDescent="0.25">
      <c r="A848" s="197"/>
      <c r="B848" s="197"/>
      <c r="C848" s="197"/>
      <c r="D848" s="197"/>
      <c r="E848" s="197"/>
      <c r="F848" s="197"/>
      <c r="G848" s="197"/>
      <c r="H848" s="197"/>
      <c r="I848" s="197"/>
      <c r="J848" s="197"/>
      <c r="K848" s="197"/>
      <c r="L848" s="197"/>
      <c r="M848" s="197"/>
      <c r="N848" s="197"/>
      <c r="O848" s="197"/>
      <c r="P848" s="197"/>
      <c r="Q848" s="197"/>
      <c r="R848" s="197"/>
      <c r="S848" s="197"/>
      <c r="T848" s="197"/>
      <c r="U848" s="197"/>
      <c r="V848" s="197"/>
      <c r="W848" s="197"/>
      <c r="X848" s="197"/>
    </row>
    <row r="849" spans="1:24" x14ac:dyDescent="0.25">
      <c r="A849" s="197"/>
      <c r="B849" s="197"/>
      <c r="C849" s="197"/>
      <c r="D849" s="197"/>
      <c r="E849" s="197"/>
      <c r="F849" s="197"/>
      <c r="G849" s="197"/>
      <c r="H849" s="197"/>
      <c r="I849" s="197"/>
      <c r="J849" s="197"/>
      <c r="K849" s="197"/>
      <c r="L849" s="197"/>
      <c r="M849" s="197"/>
      <c r="N849" s="197"/>
      <c r="O849" s="197"/>
      <c r="P849" s="197"/>
      <c r="Q849" s="197"/>
      <c r="R849" s="197"/>
      <c r="S849" s="197"/>
      <c r="T849" s="197"/>
      <c r="U849" s="197"/>
      <c r="V849" s="197"/>
      <c r="W849" s="197"/>
      <c r="X849" s="197"/>
    </row>
    <row r="850" spans="1:24" x14ac:dyDescent="0.25">
      <c r="A850" s="197"/>
      <c r="B850" s="197"/>
      <c r="C850" s="197"/>
      <c r="D850" s="197"/>
      <c r="E850" s="197"/>
      <c r="F850" s="197"/>
      <c r="G850" s="197"/>
      <c r="H850" s="197"/>
      <c r="I850" s="197"/>
      <c r="J850" s="197"/>
      <c r="K850" s="197"/>
      <c r="L850" s="197"/>
      <c r="M850" s="197"/>
      <c r="N850" s="197"/>
      <c r="O850" s="197"/>
      <c r="P850" s="197"/>
      <c r="Q850" s="197"/>
      <c r="R850" s="197"/>
      <c r="S850" s="197"/>
      <c r="T850" s="197"/>
      <c r="U850" s="197"/>
      <c r="V850" s="197"/>
      <c r="W850" s="197"/>
      <c r="X850" s="197"/>
    </row>
    <row r="851" spans="1:24" x14ac:dyDescent="0.25">
      <c r="A851" s="197"/>
      <c r="B851" s="197"/>
      <c r="C851" s="197"/>
      <c r="D851" s="197"/>
      <c r="E851" s="197"/>
      <c r="F851" s="197"/>
      <c r="G851" s="197"/>
      <c r="H851" s="197"/>
      <c r="I851" s="197"/>
      <c r="J851" s="197"/>
      <c r="K851" s="197"/>
      <c r="L851" s="197"/>
      <c r="M851" s="197"/>
      <c r="N851" s="197"/>
      <c r="O851" s="197"/>
      <c r="P851" s="197"/>
      <c r="Q851" s="197"/>
      <c r="R851" s="197"/>
      <c r="S851" s="197"/>
      <c r="T851" s="197"/>
      <c r="U851" s="197"/>
      <c r="V851" s="197"/>
      <c r="W851" s="197"/>
      <c r="X851" s="197"/>
    </row>
    <row r="852" spans="1:24" x14ac:dyDescent="0.25">
      <c r="A852" s="197"/>
      <c r="B852" s="197"/>
      <c r="C852" s="197"/>
      <c r="D852" s="197"/>
      <c r="E852" s="197"/>
      <c r="F852" s="197"/>
      <c r="G852" s="197"/>
      <c r="H852" s="197"/>
      <c r="I852" s="197"/>
      <c r="J852" s="197"/>
      <c r="K852" s="197"/>
      <c r="L852" s="197"/>
      <c r="M852" s="197"/>
      <c r="N852" s="197"/>
      <c r="O852" s="197"/>
      <c r="P852" s="197"/>
      <c r="Q852" s="197"/>
      <c r="R852" s="197"/>
      <c r="S852" s="197"/>
      <c r="T852" s="197"/>
      <c r="U852" s="197"/>
      <c r="V852" s="197"/>
      <c r="W852" s="197"/>
      <c r="X852" s="197"/>
    </row>
    <row r="853" spans="1:24" x14ac:dyDescent="0.25">
      <c r="A853" s="197"/>
      <c r="B853" s="197"/>
      <c r="C853" s="197"/>
      <c r="D853" s="197"/>
      <c r="E853" s="197"/>
      <c r="F853" s="197"/>
      <c r="G853" s="197"/>
      <c r="H853" s="197"/>
      <c r="I853" s="197"/>
      <c r="J853" s="197"/>
      <c r="K853" s="197"/>
      <c r="L853" s="197"/>
      <c r="M853" s="197"/>
      <c r="N853" s="197"/>
      <c r="O853" s="197"/>
      <c r="P853" s="197"/>
      <c r="Q853" s="197"/>
      <c r="R853" s="197"/>
      <c r="S853" s="197"/>
      <c r="T853" s="197"/>
      <c r="U853" s="197"/>
      <c r="V853" s="197"/>
      <c r="W853" s="197"/>
      <c r="X853" s="197"/>
    </row>
    <row r="854" spans="1:24" x14ac:dyDescent="0.25">
      <c r="A854" s="197"/>
      <c r="B854" s="197"/>
      <c r="C854" s="197"/>
      <c r="D854" s="197"/>
      <c r="E854" s="197"/>
      <c r="F854" s="197"/>
      <c r="G854" s="197"/>
      <c r="H854" s="197"/>
      <c r="I854" s="197"/>
      <c r="J854" s="197"/>
      <c r="K854" s="197"/>
      <c r="L854" s="197"/>
      <c r="M854" s="197"/>
      <c r="N854" s="197"/>
      <c r="O854" s="197"/>
      <c r="P854" s="197"/>
      <c r="Q854" s="197"/>
      <c r="R854" s="197"/>
      <c r="S854" s="197"/>
      <c r="T854" s="197"/>
      <c r="U854" s="197"/>
      <c r="V854" s="197"/>
      <c r="W854" s="197"/>
      <c r="X854" s="197"/>
    </row>
    <row r="855" spans="1:24" x14ac:dyDescent="0.25">
      <c r="A855" s="197"/>
      <c r="B855" s="197"/>
      <c r="C855" s="197"/>
      <c r="D855" s="197"/>
      <c r="E855" s="197"/>
      <c r="F855" s="197"/>
      <c r="G855" s="197"/>
      <c r="H855" s="197"/>
      <c r="I855" s="197"/>
      <c r="J855" s="197"/>
      <c r="K855" s="197"/>
      <c r="L855" s="197"/>
      <c r="M855" s="197"/>
      <c r="N855" s="197"/>
      <c r="O855" s="197"/>
      <c r="P855" s="197"/>
      <c r="Q855" s="197"/>
      <c r="R855" s="197"/>
      <c r="S855" s="197"/>
      <c r="T855" s="197"/>
      <c r="U855" s="197"/>
      <c r="V855" s="197"/>
      <c r="W855" s="197"/>
      <c r="X855" s="197"/>
    </row>
    <row r="856" spans="1:24" x14ac:dyDescent="0.25">
      <c r="A856" s="197"/>
      <c r="B856" s="197"/>
      <c r="C856" s="197"/>
      <c r="D856" s="197"/>
      <c r="E856" s="197"/>
      <c r="F856" s="197"/>
      <c r="G856" s="197"/>
      <c r="H856" s="197"/>
      <c r="I856" s="197"/>
      <c r="J856" s="197"/>
      <c r="K856" s="197"/>
      <c r="L856" s="197"/>
      <c r="M856" s="197"/>
      <c r="N856" s="197"/>
      <c r="O856" s="197"/>
      <c r="P856" s="197"/>
      <c r="Q856" s="197"/>
      <c r="R856" s="197"/>
      <c r="S856" s="197"/>
      <c r="T856" s="197"/>
      <c r="U856" s="197"/>
      <c r="V856" s="197"/>
      <c r="W856" s="197"/>
      <c r="X856" s="197"/>
    </row>
    <row r="857" spans="1:24" x14ac:dyDescent="0.25">
      <c r="A857" s="197"/>
      <c r="B857" s="197"/>
      <c r="C857" s="197"/>
      <c r="D857" s="197"/>
      <c r="E857" s="197"/>
      <c r="F857" s="197"/>
      <c r="G857" s="197"/>
      <c r="H857" s="197"/>
      <c r="I857" s="197"/>
      <c r="J857" s="197"/>
      <c r="K857" s="197"/>
      <c r="L857" s="197"/>
      <c r="M857" s="197"/>
      <c r="N857" s="197"/>
      <c r="O857" s="197"/>
      <c r="P857" s="197"/>
      <c r="Q857" s="197"/>
      <c r="R857" s="197"/>
      <c r="S857" s="197"/>
      <c r="T857" s="197"/>
      <c r="U857" s="197"/>
      <c r="V857" s="197"/>
      <c r="W857" s="197"/>
      <c r="X857" s="197"/>
    </row>
    <row r="858" spans="1:24" x14ac:dyDescent="0.25">
      <c r="A858" s="197"/>
      <c r="B858" s="197"/>
      <c r="C858" s="197"/>
      <c r="D858" s="197"/>
      <c r="E858" s="197"/>
      <c r="F858" s="197"/>
      <c r="G858" s="197"/>
      <c r="H858" s="197"/>
      <c r="I858" s="197"/>
      <c r="J858" s="197"/>
      <c r="K858" s="197"/>
      <c r="L858" s="197"/>
      <c r="M858" s="197"/>
      <c r="N858" s="197"/>
      <c r="O858" s="197"/>
      <c r="P858" s="197"/>
      <c r="Q858" s="197"/>
      <c r="R858" s="197"/>
      <c r="S858" s="197"/>
      <c r="T858" s="197"/>
      <c r="U858" s="197"/>
      <c r="V858" s="197"/>
      <c r="W858" s="197"/>
      <c r="X858" s="197"/>
    </row>
    <row r="859" spans="1:24" x14ac:dyDescent="0.25">
      <c r="A859" s="197"/>
      <c r="B859" s="197"/>
      <c r="C859" s="197"/>
      <c r="D859" s="197"/>
      <c r="E859" s="197"/>
      <c r="F859" s="197"/>
      <c r="G859" s="197"/>
      <c r="H859" s="197"/>
      <c r="I859" s="197"/>
      <c r="J859" s="197"/>
      <c r="K859" s="197"/>
      <c r="L859" s="197"/>
      <c r="M859" s="197"/>
      <c r="N859" s="197"/>
      <c r="O859" s="197"/>
      <c r="P859" s="197"/>
      <c r="Q859" s="197"/>
      <c r="R859" s="197"/>
      <c r="S859" s="197"/>
      <c r="T859" s="197"/>
      <c r="U859" s="197"/>
      <c r="V859" s="197"/>
      <c r="W859" s="197"/>
      <c r="X859" s="197"/>
    </row>
    <row r="860" spans="1:24" x14ac:dyDescent="0.25">
      <c r="A860" s="197"/>
      <c r="B860" s="197"/>
      <c r="C860" s="197"/>
      <c r="D860" s="197"/>
      <c r="E860" s="197"/>
      <c r="F860" s="197"/>
      <c r="G860" s="197"/>
      <c r="H860" s="197"/>
      <c r="I860" s="197"/>
      <c r="J860" s="197"/>
      <c r="K860" s="197"/>
      <c r="L860" s="197"/>
      <c r="M860" s="197"/>
      <c r="N860" s="197"/>
      <c r="O860" s="197"/>
      <c r="P860" s="197"/>
      <c r="Q860" s="197"/>
      <c r="R860" s="197"/>
      <c r="S860" s="197"/>
      <c r="T860" s="197"/>
      <c r="U860" s="197"/>
      <c r="V860" s="197"/>
      <c r="W860" s="197"/>
      <c r="X860" s="197"/>
    </row>
    <row r="861" spans="1:24" x14ac:dyDescent="0.25">
      <c r="A861" s="197"/>
      <c r="B861" s="197"/>
      <c r="C861" s="197"/>
      <c r="D861" s="197"/>
      <c r="E861" s="197"/>
      <c r="F861" s="197"/>
      <c r="G861" s="197"/>
      <c r="H861" s="197"/>
      <c r="I861" s="197"/>
      <c r="J861" s="197"/>
      <c r="K861" s="197"/>
      <c r="L861" s="197"/>
      <c r="M861" s="197"/>
      <c r="N861" s="197"/>
      <c r="O861" s="197"/>
      <c r="P861" s="197"/>
      <c r="Q861" s="197"/>
      <c r="R861" s="197"/>
      <c r="S861" s="197"/>
      <c r="T861" s="197"/>
      <c r="U861" s="197"/>
      <c r="V861" s="197"/>
      <c r="W861" s="197"/>
      <c r="X861" s="197"/>
    </row>
    <row r="862" spans="1:24" x14ac:dyDescent="0.25">
      <c r="A862" s="197"/>
      <c r="B862" s="197"/>
      <c r="C862" s="197"/>
      <c r="D862" s="197"/>
      <c r="E862" s="197"/>
      <c r="F862" s="197"/>
      <c r="G862" s="197"/>
      <c r="H862" s="197"/>
      <c r="I862" s="197"/>
      <c r="J862" s="197"/>
      <c r="K862" s="197"/>
      <c r="L862" s="197"/>
      <c r="M862" s="197"/>
      <c r="N862" s="197"/>
      <c r="O862" s="197"/>
      <c r="P862" s="197"/>
      <c r="Q862" s="197"/>
      <c r="R862" s="197"/>
      <c r="S862" s="197"/>
      <c r="T862" s="197"/>
      <c r="U862" s="197"/>
      <c r="V862" s="197"/>
      <c r="W862" s="197"/>
      <c r="X862" s="197"/>
    </row>
    <row r="863" spans="1:24" x14ac:dyDescent="0.25">
      <c r="A863" s="197"/>
      <c r="B863" s="197"/>
      <c r="C863" s="197"/>
      <c r="D863" s="197"/>
      <c r="E863" s="197"/>
      <c r="F863" s="197"/>
      <c r="G863" s="197"/>
      <c r="H863" s="197"/>
      <c r="I863" s="197"/>
      <c r="J863" s="197"/>
      <c r="K863" s="197"/>
      <c r="L863" s="197"/>
      <c r="M863" s="197"/>
      <c r="N863" s="197"/>
      <c r="O863" s="197"/>
      <c r="P863" s="197"/>
      <c r="Q863" s="197"/>
      <c r="R863" s="197"/>
      <c r="S863" s="197"/>
      <c r="T863" s="197"/>
      <c r="U863" s="197"/>
      <c r="V863" s="197"/>
      <c r="W863" s="197"/>
      <c r="X863" s="197"/>
    </row>
    <row r="864" spans="1:24" x14ac:dyDescent="0.25">
      <c r="A864" s="197"/>
      <c r="B864" s="197"/>
      <c r="C864" s="197"/>
      <c r="D864" s="197"/>
      <c r="E864" s="197"/>
      <c r="F864" s="197"/>
      <c r="G864" s="197"/>
      <c r="H864" s="197"/>
      <c r="I864" s="197"/>
      <c r="J864" s="197"/>
      <c r="K864" s="197"/>
      <c r="L864" s="197"/>
      <c r="M864" s="197"/>
      <c r="N864" s="197"/>
      <c r="O864" s="197"/>
      <c r="P864" s="197"/>
      <c r="Q864" s="197"/>
      <c r="R864" s="197"/>
      <c r="S864" s="197"/>
      <c r="T864" s="197"/>
      <c r="U864" s="197"/>
      <c r="V864" s="197"/>
      <c r="W864" s="197"/>
      <c r="X864" s="197"/>
    </row>
    <row r="865" spans="1:24" x14ac:dyDescent="0.25">
      <c r="A865" s="197"/>
      <c r="B865" s="197"/>
      <c r="C865" s="197"/>
      <c r="D865" s="197"/>
      <c r="E865" s="197"/>
      <c r="F865" s="197"/>
      <c r="G865" s="197"/>
      <c r="H865" s="197"/>
      <c r="I865" s="197"/>
      <c r="J865" s="197"/>
      <c r="K865" s="197"/>
      <c r="L865" s="197"/>
      <c r="M865" s="197"/>
      <c r="N865" s="197"/>
      <c r="O865" s="197"/>
      <c r="P865" s="197"/>
      <c r="Q865" s="197"/>
      <c r="R865" s="197"/>
      <c r="S865" s="197"/>
      <c r="T865" s="197"/>
      <c r="U865" s="197"/>
      <c r="V865" s="197"/>
      <c r="W865" s="197"/>
      <c r="X865" s="197"/>
    </row>
    <row r="866" spans="1:24" x14ac:dyDescent="0.25">
      <c r="A866" s="197"/>
      <c r="B866" s="197"/>
      <c r="C866" s="197"/>
      <c r="D866" s="197"/>
      <c r="E866" s="197"/>
      <c r="F866" s="197"/>
      <c r="G866" s="197"/>
      <c r="H866" s="197"/>
      <c r="I866" s="197"/>
      <c r="J866" s="197"/>
      <c r="K866" s="197"/>
      <c r="L866" s="197"/>
      <c r="M866" s="197"/>
      <c r="N866" s="197"/>
      <c r="O866" s="197"/>
      <c r="P866" s="197"/>
      <c r="Q866" s="197"/>
      <c r="R866" s="197"/>
      <c r="S866" s="197"/>
      <c r="T866" s="197"/>
      <c r="U866" s="197"/>
      <c r="V866" s="197"/>
      <c r="W866" s="197"/>
      <c r="X866" s="197"/>
    </row>
    <row r="867" spans="1:24" x14ac:dyDescent="0.25">
      <c r="A867" s="197"/>
      <c r="B867" s="197"/>
      <c r="C867" s="197"/>
      <c r="D867" s="197"/>
      <c r="E867" s="197"/>
      <c r="F867" s="197"/>
      <c r="G867" s="197"/>
      <c r="H867" s="197"/>
      <c r="I867" s="197"/>
      <c r="J867" s="197"/>
      <c r="K867" s="197"/>
      <c r="L867" s="197"/>
      <c r="M867" s="197"/>
      <c r="N867" s="197"/>
      <c r="O867" s="197"/>
      <c r="P867" s="197"/>
      <c r="Q867" s="197"/>
      <c r="R867" s="197"/>
      <c r="S867" s="197"/>
      <c r="T867" s="197"/>
      <c r="U867" s="197"/>
      <c r="V867" s="197"/>
      <c r="W867" s="197"/>
      <c r="X867" s="197"/>
    </row>
    <row r="868" spans="1:24" x14ac:dyDescent="0.25">
      <c r="A868" s="197"/>
      <c r="B868" s="197"/>
      <c r="C868" s="197"/>
      <c r="D868" s="197"/>
      <c r="E868" s="197"/>
      <c r="F868" s="197"/>
      <c r="G868" s="197"/>
      <c r="H868" s="197"/>
      <c r="I868" s="197"/>
      <c r="J868" s="197"/>
      <c r="K868" s="197"/>
      <c r="L868" s="197"/>
      <c r="M868" s="197"/>
      <c r="N868" s="197"/>
      <c r="O868" s="197"/>
      <c r="P868" s="197"/>
      <c r="Q868" s="197"/>
      <c r="R868" s="197"/>
      <c r="S868" s="197"/>
      <c r="T868" s="197"/>
      <c r="U868" s="197"/>
      <c r="V868" s="197"/>
      <c r="W868" s="197"/>
      <c r="X868" s="197"/>
    </row>
    <row r="869" spans="1:24" x14ac:dyDescent="0.25">
      <c r="A869" s="197"/>
      <c r="B869" s="197"/>
      <c r="C869" s="197"/>
      <c r="D869" s="197"/>
      <c r="E869" s="197"/>
      <c r="F869" s="197"/>
      <c r="G869" s="197"/>
      <c r="H869" s="197"/>
      <c r="I869" s="197"/>
      <c r="J869" s="197"/>
      <c r="K869" s="197"/>
      <c r="L869" s="197"/>
      <c r="M869" s="197"/>
      <c r="N869" s="197"/>
      <c r="O869" s="197"/>
      <c r="P869" s="197"/>
      <c r="Q869" s="197"/>
      <c r="R869" s="197"/>
      <c r="S869" s="197"/>
      <c r="T869" s="197"/>
      <c r="U869" s="197"/>
      <c r="V869" s="197"/>
      <c r="W869" s="197"/>
      <c r="X869" s="197"/>
    </row>
    <row r="870" spans="1:24" x14ac:dyDescent="0.25">
      <c r="A870" s="197"/>
      <c r="B870" s="197"/>
      <c r="C870" s="197"/>
      <c r="D870" s="197"/>
      <c r="E870" s="197"/>
      <c r="F870" s="197"/>
      <c r="G870" s="197"/>
      <c r="H870" s="197"/>
      <c r="I870" s="197"/>
      <c r="J870" s="197"/>
      <c r="K870" s="197"/>
      <c r="L870" s="197"/>
      <c r="M870" s="197"/>
      <c r="N870" s="197"/>
      <c r="O870" s="197"/>
      <c r="P870" s="197"/>
      <c r="Q870" s="197"/>
      <c r="R870" s="197"/>
      <c r="S870" s="197"/>
      <c r="T870" s="197"/>
      <c r="U870" s="197"/>
      <c r="V870" s="197"/>
      <c r="W870" s="197"/>
      <c r="X870" s="197"/>
    </row>
    <row r="871" spans="1:24" x14ac:dyDescent="0.25">
      <c r="A871" s="197"/>
      <c r="B871" s="197"/>
      <c r="C871" s="197"/>
      <c r="D871" s="197"/>
      <c r="E871" s="197"/>
      <c r="F871" s="197"/>
      <c r="G871" s="197"/>
      <c r="H871" s="197"/>
      <c r="I871" s="197"/>
      <c r="J871" s="197"/>
      <c r="K871" s="197"/>
      <c r="L871" s="197"/>
      <c r="M871" s="197"/>
      <c r="N871" s="197"/>
      <c r="O871" s="197"/>
      <c r="P871" s="197"/>
      <c r="Q871" s="197"/>
      <c r="R871" s="197"/>
      <c r="S871" s="197"/>
      <c r="T871" s="197"/>
      <c r="U871" s="197"/>
      <c r="V871" s="197"/>
      <c r="W871" s="197"/>
      <c r="X871" s="197"/>
    </row>
    <row r="872" spans="1:24" x14ac:dyDescent="0.25">
      <c r="A872" s="197"/>
      <c r="B872" s="197"/>
      <c r="C872" s="197"/>
      <c r="D872" s="197"/>
      <c r="E872" s="197"/>
      <c r="F872" s="197"/>
      <c r="G872" s="197"/>
      <c r="H872" s="197"/>
      <c r="I872" s="197"/>
      <c r="J872" s="197"/>
      <c r="K872" s="197"/>
      <c r="L872" s="197"/>
      <c r="M872" s="197"/>
      <c r="N872" s="197"/>
      <c r="O872" s="197"/>
      <c r="P872" s="197"/>
      <c r="Q872" s="197"/>
      <c r="R872" s="197"/>
      <c r="S872" s="197"/>
      <c r="T872" s="197"/>
      <c r="U872" s="197"/>
      <c r="V872" s="197"/>
      <c r="W872" s="197"/>
      <c r="X872" s="197"/>
    </row>
    <row r="873" spans="1:24" x14ac:dyDescent="0.25">
      <c r="A873" s="197"/>
      <c r="B873" s="197"/>
      <c r="C873" s="197"/>
      <c r="D873" s="197"/>
      <c r="E873" s="197"/>
      <c r="F873" s="197"/>
      <c r="G873" s="197"/>
      <c r="H873" s="197"/>
      <c r="I873" s="197"/>
      <c r="J873" s="197"/>
      <c r="K873" s="197"/>
      <c r="L873" s="197"/>
      <c r="M873" s="197"/>
      <c r="N873" s="197"/>
      <c r="O873" s="197"/>
      <c r="P873" s="197"/>
      <c r="Q873" s="197"/>
      <c r="R873" s="197"/>
      <c r="S873" s="197"/>
      <c r="T873" s="197"/>
      <c r="U873" s="197"/>
      <c r="V873" s="197"/>
      <c r="W873" s="197"/>
      <c r="X873" s="197"/>
    </row>
    <row r="874" spans="1:24" x14ac:dyDescent="0.25">
      <c r="A874" s="197"/>
      <c r="B874" s="197"/>
      <c r="C874" s="197"/>
      <c r="D874" s="197"/>
      <c r="E874" s="197"/>
      <c r="F874" s="197"/>
      <c r="G874" s="197"/>
      <c r="H874" s="197"/>
      <c r="I874" s="197"/>
      <c r="J874" s="197"/>
      <c r="K874" s="197"/>
      <c r="L874" s="197"/>
      <c r="M874" s="197"/>
      <c r="N874" s="197"/>
      <c r="O874" s="197"/>
      <c r="P874" s="197"/>
      <c r="Q874" s="197"/>
      <c r="R874" s="197"/>
      <c r="S874" s="197"/>
      <c r="T874" s="197"/>
      <c r="U874" s="197"/>
      <c r="V874" s="197"/>
      <c r="W874" s="197"/>
      <c r="X874" s="197"/>
    </row>
    <row r="875" spans="1:24" x14ac:dyDescent="0.25">
      <c r="A875" s="197"/>
      <c r="B875" s="197"/>
      <c r="C875" s="197"/>
      <c r="D875" s="197"/>
      <c r="E875" s="197"/>
      <c r="F875" s="197"/>
      <c r="G875" s="197"/>
      <c r="H875" s="197"/>
      <c r="I875" s="197"/>
      <c r="J875" s="197"/>
      <c r="K875" s="197"/>
      <c r="L875" s="197"/>
      <c r="M875" s="197"/>
      <c r="N875" s="197"/>
      <c r="O875" s="197"/>
      <c r="P875" s="197"/>
      <c r="Q875" s="197"/>
      <c r="R875" s="197"/>
      <c r="S875" s="197"/>
      <c r="T875" s="197"/>
      <c r="U875" s="197"/>
      <c r="V875" s="197"/>
      <c r="W875" s="197"/>
      <c r="X875" s="197"/>
    </row>
    <row r="876" spans="1:24" x14ac:dyDescent="0.25">
      <c r="A876" s="197"/>
      <c r="B876" s="197"/>
      <c r="C876" s="197"/>
      <c r="D876" s="197"/>
      <c r="E876" s="197"/>
      <c r="F876" s="197"/>
      <c r="G876" s="197"/>
      <c r="H876" s="197"/>
      <c r="I876" s="197"/>
      <c r="J876" s="197"/>
      <c r="K876" s="197"/>
      <c r="L876" s="197"/>
      <c r="M876" s="197"/>
      <c r="N876" s="197"/>
      <c r="O876" s="197"/>
      <c r="P876" s="197"/>
      <c r="Q876" s="197"/>
      <c r="R876" s="197"/>
      <c r="S876" s="197"/>
      <c r="T876" s="197"/>
      <c r="U876" s="197"/>
      <c r="V876" s="197"/>
      <c r="W876" s="197"/>
      <c r="X876" s="197"/>
    </row>
    <row r="877" spans="1:24" x14ac:dyDescent="0.25">
      <c r="A877" s="197"/>
      <c r="B877" s="197"/>
      <c r="C877" s="197"/>
      <c r="D877" s="197"/>
      <c r="E877" s="197"/>
      <c r="F877" s="197"/>
      <c r="G877" s="197"/>
      <c r="H877" s="197"/>
      <c r="I877" s="197"/>
      <c r="J877" s="197"/>
      <c r="K877" s="197"/>
      <c r="L877" s="197"/>
      <c r="M877" s="197"/>
      <c r="N877" s="197"/>
      <c r="O877" s="197"/>
      <c r="P877" s="197"/>
      <c r="Q877" s="197"/>
      <c r="R877" s="197"/>
      <c r="S877" s="197"/>
      <c r="T877" s="197"/>
      <c r="U877" s="197"/>
      <c r="V877" s="197"/>
      <c r="W877" s="197"/>
      <c r="X877" s="197"/>
    </row>
    <row r="878" spans="1:24" x14ac:dyDescent="0.25">
      <c r="A878" s="197"/>
      <c r="B878" s="197"/>
      <c r="C878" s="197"/>
      <c r="D878" s="197"/>
      <c r="E878" s="197"/>
      <c r="F878" s="197"/>
      <c r="G878" s="197"/>
      <c r="H878" s="197"/>
      <c r="I878" s="197"/>
      <c r="J878" s="197"/>
      <c r="K878" s="197"/>
      <c r="L878" s="197"/>
      <c r="M878" s="197"/>
      <c r="N878" s="197"/>
      <c r="O878" s="197"/>
      <c r="P878" s="197"/>
      <c r="Q878" s="197"/>
      <c r="R878" s="197"/>
      <c r="S878" s="197"/>
      <c r="T878" s="197"/>
      <c r="U878" s="197"/>
      <c r="V878" s="197"/>
      <c r="W878" s="197"/>
      <c r="X878" s="197"/>
    </row>
    <row r="879" spans="1:24" x14ac:dyDescent="0.25">
      <c r="A879" s="197"/>
      <c r="B879" s="197"/>
      <c r="C879" s="197"/>
      <c r="D879" s="197"/>
      <c r="E879" s="197"/>
      <c r="F879" s="197"/>
      <c r="G879" s="197"/>
      <c r="H879" s="197"/>
      <c r="I879" s="197"/>
      <c r="J879" s="197"/>
      <c r="K879" s="197"/>
      <c r="L879" s="197"/>
      <c r="M879" s="197"/>
      <c r="N879" s="197"/>
      <c r="O879" s="197"/>
      <c r="P879" s="197"/>
      <c r="Q879" s="197"/>
      <c r="R879" s="197"/>
      <c r="S879" s="197"/>
      <c r="T879" s="197"/>
      <c r="U879" s="197"/>
      <c r="V879" s="197"/>
      <c r="W879" s="197"/>
      <c r="X879" s="197"/>
    </row>
    <row r="880" spans="1:24" x14ac:dyDescent="0.25">
      <c r="A880" s="197"/>
      <c r="B880" s="197"/>
      <c r="C880" s="197"/>
      <c r="D880" s="197"/>
      <c r="E880" s="197"/>
      <c r="F880" s="197"/>
      <c r="G880" s="197"/>
      <c r="H880" s="197"/>
      <c r="I880" s="197"/>
      <c r="J880" s="197"/>
      <c r="K880" s="197"/>
      <c r="L880" s="197"/>
      <c r="M880" s="197"/>
      <c r="N880" s="197"/>
      <c r="O880" s="197"/>
      <c r="P880" s="197"/>
      <c r="Q880" s="197"/>
      <c r="R880" s="197"/>
      <c r="S880" s="197"/>
      <c r="T880" s="197"/>
      <c r="U880" s="197"/>
      <c r="V880" s="197"/>
      <c r="W880" s="197"/>
      <c r="X880" s="197"/>
    </row>
    <row r="881" spans="1:24" x14ac:dyDescent="0.25">
      <c r="A881" s="197"/>
      <c r="B881" s="197"/>
      <c r="C881" s="197"/>
      <c r="D881" s="197"/>
      <c r="E881" s="197"/>
      <c r="F881" s="197"/>
      <c r="G881" s="197"/>
      <c r="H881" s="197"/>
      <c r="I881" s="197"/>
      <c r="J881" s="197"/>
      <c r="K881" s="197"/>
      <c r="L881" s="197"/>
      <c r="M881" s="197"/>
      <c r="N881" s="197"/>
      <c r="O881" s="197"/>
      <c r="P881" s="197"/>
      <c r="Q881" s="197"/>
      <c r="R881" s="197"/>
      <c r="S881" s="197"/>
      <c r="T881" s="197"/>
      <c r="U881" s="197"/>
      <c r="V881" s="197"/>
      <c r="W881" s="197"/>
      <c r="X881" s="197"/>
    </row>
    <row r="882" spans="1:24" x14ac:dyDescent="0.25">
      <c r="A882" s="197"/>
      <c r="B882" s="197"/>
      <c r="C882" s="197"/>
      <c r="D882" s="197"/>
      <c r="E882" s="197"/>
      <c r="F882" s="197"/>
      <c r="G882" s="197"/>
      <c r="H882" s="197"/>
      <c r="I882" s="197"/>
      <c r="J882" s="197"/>
      <c r="K882" s="197"/>
      <c r="L882" s="197"/>
      <c r="M882" s="197"/>
      <c r="N882" s="197"/>
      <c r="O882" s="197"/>
      <c r="P882" s="197"/>
      <c r="Q882" s="197"/>
      <c r="R882" s="197"/>
      <c r="S882" s="197"/>
      <c r="T882" s="197"/>
      <c r="U882" s="197"/>
      <c r="V882" s="197"/>
      <c r="W882" s="197"/>
      <c r="X882" s="197"/>
    </row>
    <row r="883" spans="1:24" x14ac:dyDescent="0.25">
      <c r="A883" s="197"/>
      <c r="B883" s="197"/>
      <c r="C883" s="197"/>
      <c r="D883" s="197"/>
      <c r="E883" s="197"/>
      <c r="F883" s="197"/>
      <c r="G883" s="197"/>
      <c r="H883" s="197"/>
      <c r="I883" s="197"/>
      <c r="J883" s="197"/>
      <c r="K883" s="197"/>
      <c r="L883" s="197"/>
      <c r="M883" s="197"/>
      <c r="N883" s="197"/>
      <c r="O883" s="197"/>
      <c r="P883" s="197"/>
      <c r="Q883" s="197"/>
      <c r="R883" s="197"/>
      <c r="S883" s="197"/>
      <c r="T883" s="197"/>
      <c r="U883" s="197"/>
      <c r="V883" s="197"/>
      <c r="W883" s="197"/>
      <c r="X883" s="197"/>
    </row>
    <row r="884" spans="1:24" x14ac:dyDescent="0.25">
      <c r="A884" s="197"/>
      <c r="B884" s="197"/>
      <c r="C884" s="197"/>
      <c r="D884" s="197"/>
      <c r="E884" s="197"/>
      <c r="F884" s="197"/>
      <c r="G884" s="197"/>
      <c r="H884" s="197"/>
      <c r="I884" s="197"/>
      <c r="J884" s="197"/>
      <c r="K884" s="197"/>
      <c r="L884" s="197"/>
      <c r="M884" s="197"/>
      <c r="N884" s="197"/>
      <c r="O884" s="197"/>
      <c r="P884" s="197"/>
      <c r="Q884" s="197"/>
      <c r="R884" s="197"/>
      <c r="S884" s="197"/>
      <c r="T884" s="197"/>
      <c r="U884" s="197"/>
      <c r="V884" s="197"/>
      <c r="W884" s="197"/>
      <c r="X884" s="197"/>
    </row>
    <row r="885" spans="1:24" x14ac:dyDescent="0.25">
      <c r="A885" s="197"/>
      <c r="B885" s="197"/>
      <c r="C885" s="197"/>
      <c r="D885" s="197"/>
      <c r="E885" s="197"/>
      <c r="F885" s="197"/>
      <c r="G885" s="197"/>
      <c r="H885" s="197"/>
      <c r="I885" s="197"/>
      <c r="J885" s="197"/>
      <c r="K885" s="197"/>
      <c r="L885" s="197"/>
      <c r="M885" s="197"/>
      <c r="N885" s="197"/>
      <c r="O885" s="197"/>
      <c r="P885" s="197"/>
      <c r="Q885" s="197"/>
      <c r="R885" s="197"/>
      <c r="S885" s="197"/>
      <c r="T885" s="197"/>
      <c r="U885" s="197"/>
      <c r="V885" s="197"/>
      <c r="W885" s="197"/>
      <c r="X885" s="197"/>
    </row>
    <row r="886" spans="1:24" x14ac:dyDescent="0.25">
      <c r="A886" s="197"/>
      <c r="B886" s="197"/>
      <c r="C886" s="197"/>
      <c r="D886" s="197"/>
      <c r="E886" s="197"/>
      <c r="F886" s="197"/>
      <c r="G886" s="197"/>
      <c r="H886" s="197"/>
      <c r="I886" s="197"/>
      <c r="J886" s="197"/>
      <c r="K886" s="197"/>
      <c r="L886" s="197"/>
      <c r="M886" s="197"/>
      <c r="N886" s="197"/>
      <c r="O886" s="197"/>
      <c r="P886" s="197"/>
      <c r="Q886" s="197"/>
      <c r="R886" s="197"/>
      <c r="S886" s="197"/>
      <c r="T886" s="197"/>
      <c r="U886" s="197"/>
      <c r="V886" s="197"/>
      <c r="W886" s="197"/>
      <c r="X886" s="197"/>
    </row>
    <row r="887" spans="1:24" x14ac:dyDescent="0.25">
      <c r="A887" s="197"/>
      <c r="B887" s="197"/>
      <c r="C887" s="197"/>
      <c r="D887" s="197"/>
      <c r="E887" s="197"/>
      <c r="F887" s="197"/>
      <c r="G887" s="197"/>
      <c r="H887" s="197"/>
      <c r="I887" s="197"/>
      <c r="J887" s="197"/>
      <c r="K887" s="197"/>
      <c r="L887" s="197"/>
      <c r="M887" s="197"/>
      <c r="N887" s="197"/>
      <c r="O887" s="197"/>
      <c r="P887" s="197"/>
      <c r="Q887" s="197"/>
      <c r="R887" s="197"/>
      <c r="S887" s="197"/>
      <c r="T887" s="197"/>
      <c r="U887" s="197"/>
      <c r="V887" s="197"/>
      <c r="W887" s="197"/>
      <c r="X887" s="197"/>
    </row>
    <row r="888" spans="1:24" x14ac:dyDescent="0.25">
      <c r="A888" s="197"/>
      <c r="B888" s="197"/>
      <c r="C888" s="197"/>
      <c r="D888" s="197"/>
      <c r="E888" s="197"/>
      <c r="F888" s="197"/>
      <c r="G888" s="197"/>
      <c r="H888" s="197"/>
      <c r="I888" s="197"/>
      <c r="J888" s="197"/>
      <c r="K888" s="197"/>
      <c r="L888" s="197"/>
      <c r="M888" s="197"/>
      <c r="N888" s="197"/>
      <c r="O888" s="197"/>
      <c r="P888" s="197"/>
      <c r="Q888" s="197"/>
      <c r="R888" s="197"/>
      <c r="S888" s="197"/>
      <c r="T888" s="197"/>
      <c r="U888" s="197"/>
      <c r="V888" s="197"/>
      <c r="W888" s="197"/>
      <c r="X888" s="197"/>
    </row>
    <row r="889" spans="1:24" x14ac:dyDescent="0.25">
      <c r="A889" s="197"/>
      <c r="B889" s="197"/>
      <c r="C889" s="197"/>
      <c r="D889" s="197"/>
      <c r="E889" s="197"/>
      <c r="F889" s="197"/>
      <c r="G889" s="197"/>
      <c r="H889" s="197"/>
      <c r="I889" s="197"/>
      <c r="J889" s="197"/>
      <c r="K889" s="197"/>
      <c r="L889" s="197"/>
      <c r="M889" s="197"/>
      <c r="N889" s="197"/>
      <c r="O889" s="197"/>
      <c r="P889" s="197"/>
      <c r="Q889" s="197"/>
      <c r="R889" s="197"/>
      <c r="S889" s="197"/>
      <c r="T889" s="197"/>
      <c r="U889" s="197"/>
      <c r="V889" s="197"/>
      <c r="W889" s="197"/>
      <c r="X889" s="197"/>
    </row>
    <row r="890" spans="1:24" x14ac:dyDescent="0.25">
      <c r="A890" s="197"/>
      <c r="B890" s="197"/>
      <c r="C890" s="197"/>
      <c r="D890" s="197"/>
      <c r="E890" s="197"/>
      <c r="F890" s="197"/>
      <c r="G890" s="197"/>
      <c r="H890" s="197"/>
      <c r="I890" s="197"/>
      <c r="J890" s="197"/>
      <c r="K890" s="197"/>
      <c r="L890" s="197"/>
      <c r="M890" s="197"/>
      <c r="N890" s="197"/>
      <c r="O890" s="197"/>
      <c r="P890" s="197"/>
      <c r="Q890" s="197"/>
      <c r="R890" s="197"/>
      <c r="S890" s="197"/>
      <c r="T890" s="197"/>
      <c r="U890" s="197"/>
      <c r="V890" s="197"/>
      <c r="W890" s="197"/>
      <c r="X890" s="197"/>
    </row>
    <row r="891" spans="1:24" x14ac:dyDescent="0.25">
      <c r="A891" s="197"/>
      <c r="B891" s="197"/>
      <c r="C891" s="197"/>
      <c r="D891" s="197"/>
      <c r="E891" s="197"/>
      <c r="F891" s="197"/>
      <c r="G891" s="197"/>
      <c r="H891" s="197"/>
      <c r="I891" s="197"/>
      <c r="J891" s="197"/>
      <c r="K891" s="197"/>
      <c r="L891" s="197"/>
      <c r="M891" s="197"/>
      <c r="N891" s="197"/>
      <c r="O891" s="197"/>
      <c r="P891" s="197"/>
      <c r="Q891" s="197"/>
      <c r="R891" s="197"/>
      <c r="S891" s="197"/>
      <c r="T891" s="197"/>
      <c r="U891" s="197"/>
      <c r="V891" s="197"/>
      <c r="W891" s="197"/>
      <c r="X891" s="197"/>
    </row>
    <row r="892" spans="1:24" x14ac:dyDescent="0.25">
      <c r="A892" s="197"/>
      <c r="B892" s="197"/>
      <c r="C892" s="197"/>
      <c r="D892" s="197"/>
      <c r="E892" s="197"/>
      <c r="F892" s="197"/>
      <c r="G892" s="197"/>
      <c r="H892" s="197"/>
      <c r="I892" s="197"/>
      <c r="J892" s="197"/>
      <c r="K892" s="197"/>
      <c r="L892" s="197"/>
      <c r="M892" s="197"/>
      <c r="N892" s="197"/>
      <c r="O892" s="197"/>
      <c r="P892" s="197"/>
      <c r="Q892" s="197"/>
      <c r="R892" s="197"/>
      <c r="S892" s="197"/>
      <c r="T892" s="197"/>
      <c r="U892" s="197"/>
      <c r="V892" s="197"/>
      <c r="W892" s="197"/>
      <c r="X892" s="197"/>
    </row>
    <row r="893" spans="1:24" x14ac:dyDescent="0.25">
      <c r="A893" s="197"/>
      <c r="B893" s="197"/>
      <c r="C893" s="197"/>
      <c r="D893" s="197"/>
      <c r="E893" s="197"/>
      <c r="F893" s="197"/>
      <c r="G893" s="197"/>
      <c r="H893" s="197"/>
      <c r="I893" s="197"/>
      <c r="J893" s="197"/>
      <c r="K893" s="197"/>
      <c r="L893" s="197"/>
      <c r="M893" s="197"/>
      <c r="N893" s="197"/>
      <c r="O893" s="197"/>
      <c r="P893" s="197"/>
      <c r="Q893" s="197"/>
      <c r="R893" s="197"/>
      <c r="S893" s="197"/>
      <c r="T893" s="197"/>
      <c r="U893" s="197"/>
      <c r="V893" s="197"/>
      <c r="W893" s="197"/>
      <c r="X893" s="197"/>
    </row>
    <row r="894" spans="1:24" x14ac:dyDescent="0.25">
      <c r="A894" s="197"/>
      <c r="B894" s="197"/>
      <c r="C894" s="197"/>
      <c r="D894" s="197"/>
      <c r="E894" s="197"/>
      <c r="F894" s="197"/>
      <c r="G894" s="197"/>
      <c r="H894" s="197"/>
      <c r="I894" s="197"/>
      <c r="J894" s="197"/>
      <c r="K894" s="197"/>
      <c r="L894" s="197"/>
      <c r="M894" s="197"/>
      <c r="N894" s="197"/>
      <c r="O894" s="197"/>
      <c r="P894" s="197"/>
      <c r="Q894" s="197"/>
      <c r="R894" s="197"/>
      <c r="S894" s="197"/>
      <c r="T894" s="197"/>
      <c r="U894" s="197"/>
      <c r="V894" s="197"/>
      <c r="W894" s="197"/>
      <c r="X894" s="197"/>
    </row>
    <row r="895" spans="1:24" x14ac:dyDescent="0.25">
      <c r="A895" s="197"/>
      <c r="B895" s="197"/>
      <c r="C895" s="197"/>
      <c r="D895" s="197"/>
      <c r="E895" s="197"/>
      <c r="F895" s="197"/>
      <c r="G895" s="197"/>
      <c r="H895" s="197"/>
      <c r="I895" s="197"/>
      <c r="J895" s="197"/>
      <c r="K895" s="197"/>
      <c r="L895" s="197"/>
      <c r="M895" s="197"/>
      <c r="N895" s="197"/>
      <c r="O895" s="197"/>
      <c r="P895" s="197"/>
      <c r="Q895" s="197"/>
      <c r="R895" s="197"/>
      <c r="S895" s="197"/>
      <c r="T895" s="197"/>
      <c r="U895" s="197"/>
      <c r="V895" s="197"/>
      <c r="W895" s="197"/>
      <c r="X895" s="197"/>
    </row>
    <row r="896" spans="1:24" x14ac:dyDescent="0.25">
      <c r="A896" s="197"/>
      <c r="B896" s="197"/>
      <c r="C896" s="197"/>
      <c r="D896" s="197"/>
      <c r="E896" s="197"/>
      <c r="F896" s="197"/>
      <c r="G896" s="197"/>
      <c r="H896" s="197"/>
      <c r="I896" s="197"/>
      <c r="J896" s="197"/>
      <c r="K896" s="197"/>
      <c r="L896" s="197"/>
      <c r="M896" s="197"/>
      <c r="N896" s="197"/>
      <c r="O896" s="197"/>
      <c r="P896" s="197"/>
      <c r="Q896" s="197"/>
      <c r="R896" s="197"/>
      <c r="S896" s="197"/>
      <c r="T896" s="197"/>
      <c r="U896" s="197"/>
      <c r="V896" s="197"/>
      <c r="W896" s="197"/>
      <c r="X896" s="197"/>
    </row>
    <row r="897" spans="1:24" x14ac:dyDescent="0.25">
      <c r="A897" s="197"/>
      <c r="B897" s="197"/>
      <c r="C897" s="197"/>
      <c r="D897" s="197"/>
      <c r="E897" s="197"/>
      <c r="F897" s="197"/>
      <c r="G897" s="197"/>
      <c r="H897" s="197"/>
      <c r="I897" s="197"/>
      <c r="J897" s="197"/>
      <c r="K897" s="197"/>
      <c r="L897" s="197"/>
      <c r="M897" s="197"/>
      <c r="N897" s="197"/>
      <c r="O897" s="197"/>
      <c r="P897" s="197"/>
      <c r="Q897" s="197"/>
      <c r="R897" s="197"/>
      <c r="S897" s="197"/>
      <c r="T897" s="197"/>
      <c r="U897" s="197"/>
      <c r="V897" s="197"/>
      <c r="W897" s="197"/>
      <c r="X897" s="197"/>
    </row>
    <row r="898" spans="1:24" x14ac:dyDescent="0.25">
      <c r="A898" s="197"/>
      <c r="B898" s="197"/>
      <c r="C898" s="197"/>
      <c r="D898" s="197"/>
      <c r="E898" s="197"/>
      <c r="F898" s="197"/>
      <c r="G898" s="197"/>
      <c r="H898" s="197"/>
      <c r="I898" s="197"/>
      <c r="J898" s="197"/>
      <c r="K898" s="197"/>
      <c r="L898" s="197"/>
      <c r="M898" s="197"/>
      <c r="N898" s="197"/>
      <c r="O898" s="197"/>
      <c r="P898" s="197"/>
      <c r="Q898" s="197"/>
      <c r="R898" s="197"/>
      <c r="S898" s="197"/>
      <c r="T898" s="197"/>
      <c r="U898" s="197"/>
      <c r="V898" s="197"/>
      <c r="W898" s="197"/>
      <c r="X898" s="197"/>
    </row>
    <row r="899" spans="1:24" x14ac:dyDescent="0.25">
      <c r="A899" s="197"/>
      <c r="B899" s="197"/>
      <c r="C899" s="197"/>
      <c r="D899" s="197"/>
      <c r="E899" s="197"/>
      <c r="F899" s="197"/>
      <c r="G899" s="197"/>
      <c r="H899" s="197"/>
      <c r="I899" s="197"/>
      <c r="J899" s="197"/>
      <c r="K899" s="197"/>
      <c r="L899" s="197"/>
      <c r="M899" s="197"/>
      <c r="N899" s="197"/>
      <c r="O899" s="197"/>
      <c r="P899" s="197"/>
      <c r="Q899" s="197"/>
      <c r="R899" s="197"/>
      <c r="S899" s="197"/>
      <c r="T899" s="197"/>
      <c r="U899" s="197"/>
      <c r="V899" s="197"/>
      <c r="W899" s="197"/>
      <c r="X899" s="197"/>
    </row>
    <row r="900" spans="1:24" x14ac:dyDescent="0.25">
      <c r="A900" s="197"/>
      <c r="B900" s="197"/>
      <c r="C900" s="197"/>
      <c r="D900" s="197"/>
      <c r="E900" s="197"/>
      <c r="F900" s="197"/>
      <c r="G900" s="197"/>
      <c r="H900" s="197"/>
      <c r="I900" s="197"/>
      <c r="J900" s="197"/>
      <c r="K900" s="197"/>
      <c r="L900" s="197"/>
      <c r="M900" s="197"/>
      <c r="N900" s="197"/>
      <c r="O900" s="197"/>
      <c r="P900" s="197"/>
      <c r="Q900" s="197"/>
      <c r="R900" s="197"/>
      <c r="S900" s="197"/>
      <c r="T900" s="197"/>
      <c r="U900" s="197"/>
      <c r="V900" s="197"/>
      <c r="W900" s="197"/>
      <c r="X900" s="197"/>
    </row>
    <row r="901" spans="1:24" x14ac:dyDescent="0.25">
      <c r="A901" s="197"/>
      <c r="B901" s="197"/>
      <c r="C901" s="197"/>
      <c r="D901" s="197"/>
      <c r="E901" s="197"/>
      <c r="F901" s="197"/>
      <c r="G901" s="197"/>
      <c r="H901" s="197"/>
      <c r="I901" s="197"/>
      <c r="J901" s="197"/>
      <c r="K901" s="197"/>
      <c r="L901" s="197"/>
      <c r="M901" s="197"/>
      <c r="N901" s="197"/>
      <c r="O901" s="197"/>
      <c r="P901" s="197"/>
      <c r="Q901" s="197"/>
      <c r="R901" s="197"/>
      <c r="S901" s="197"/>
      <c r="T901" s="197"/>
      <c r="U901" s="197"/>
      <c r="V901" s="197"/>
      <c r="W901" s="197"/>
      <c r="X901" s="197"/>
    </row>
    <row r="902" spans="1:24" x14ac:dyDescent="0.25">
      <c r="A902" s="197"/>
      <c r="B902" s="197"/>
      <c r="C902" s="197"/>
      <c r="D902" s="197"/>
      <c r="E902" s="197"/>
      <c r="F902" s="197"/>
      <c r="G902" s="197"/>
      <c r="H902" s="197"/>
      <c r="I902" s="197"/>
      <c r="J902" s="197"/>
      <c r="K902" s="197"/>
      <c r="L902" s="197"/>
      <c r="M902" s="197"/>
      <c r="N902" s="197"/>
      <c r="O902" s="197"/>
      <c r="P902" s="197"/>
      <c r="Q902" s="197"/>
      <c r="R902" s="197"/>
      <c r="S902" s="197"/>
      <c r="T902" s="197"/>
      <c r="U902" s="197"/>
      <c r="V902" s="197"/>
      <c r="W902" s="197"/>
      <c r="X902" s="197"/>
    </row>
    <row r="903" spans="1:24" x14ac:dyDescent="0.25">
      <c r="A903" s="197"/>
      <c r="B903" s="197"/>
      <c r="C903" s="197"/>
      <c r="D903" s="197"/>
      <c r="E903" s="197"/>
      <c r="F903" s="197"/>
      <c r="G903" s="197"/>
      <c r="H903" s="197"/>
      <c r="I903" s="197"/>
      <c r="J903" s="197"/>
      <c r="K903" s="197"/>
      <c r="L903" s="197"/>
      <c r="M903" s="197"/>
      <c r="N903" s="197"/>
      <c r="O903" s="197"/>
      <c r="P903" s="197"/>
      <c r="Q903" s="197"/>
      <c r="R903" s="197"/>
      <c r="S903" s="197"/>
      <c r="T903" s="197"/>
      <c r="U903" s="197"/>
      <c r="V903" s="197"/>
      <c r="W903" s="197"/>
      <c r="X903" s="197"/>
    </row>
    <row r="904" spans="1:24" x14ac:dyDescent="0.25">
      <c r="A904" s="197"/>
      <c r="B904" s="197"/>
      <c r="C904" s="197"/>
      <c r="D904" s="197"/>
      <c r="E904" s="197"/>
      <c r="F904" s="197"/>
      <c r="G904" s="197"/>
      <c r="H904" s="197"/>
      <c r="I904" s="197"/>
      <c r="J904" s="197"/>
      <c r="K904" s="197"/>
      <c r="L904" s="197"/>
      <c r="M904" s="197"/>
      <c r="N904" s="197"/>
      <c r="O904" s="197"/>
      <c r="P904" s="197"/>
      <c r="Q904" s="197"/>
      <c r="R904" s="197"/>
      <c r="S904" s="197"/>
      <c r="T904" s="197"/>
      <c r="U904" s="197"/>
      <c r="V904" s="197"/>
      <c r="W904" s="197"/>
      <c r="X904" s="197"/>
    </row>
    <row r="905" spans="1:24" x14ac:dyDescent="0.25">
      <c r="A905" s="197"/>
      <c r="B905" s="197"/>
      <c r="C905" s="197"/>
      <c r="D905" s="197"/>
      <c r="E905" s="197"/>
      <c r="F905" s="197"/>
      <c r="G905" s="197"/>
      <c r="H905" s="197"/>
      <c r="I905" s="197"/>
      <c r="J905" s="197"/>
      <c r="K905" s="197"/>
      <c r="L905" s="197"/>
      <c r="M905" s="197"/>
      <c r="N905" s="197"/>
      <c r="O905" s="197"/>
      <c r="P905" s="197"/>
      <c r="Q905" s="197"/>
      <c r="R905" s="197"/>
      <c r="S905" s="197"/>
      <c r="T905" s="197"/>
      <c r="U905" s="197"/>
      <c r="V905" s="197"/>
      <c r="W905" s="197"/>
      <c r="X905" s="197"/>
    </row>
    <row r="906" spans="1:24" x14ac:dyDescent="0.25">
      <c r="A906" s="197"/>
      <c r="B906" s="197"/>
      <c r="C906" s="197"/>
      <c r="D906" s="197"/>
      <c r="E906" s="197"/>
      <c r="F906" s="197"/>
      <c r="G906" s="197"/>
      <c r="H906" s="197"/>
      <c r="I906" s="197"/>
      <c r="J906" s="197"/>
      <c r="K906" s="197"/>
      <c r="L906" s="197"/>
      <c r="M906" s="197"/>
      <c r="N906" s="197"/>
      <c r="O906" s="197"/>
      <c r="P906" s="197"/>
      <c r="Q906" s="197"/>
      <c r="R906" s="197"/>
      <c r="S906" s="197"/>
      <c r="T906" s="197"/>
      <c r="U906" s="197"/>
      <c r="V906" s="197"/>
      <c r="W906" s="197"/>
      <c r="X906" s="197"/>
    </row>
    <row r="907" spans="1:24" x14ac:dyDescent="0.25">
      <c r="A907" s="197"/>
      <c r="B907" s="197"/>
      <c r="C907" s="197"/>
      <c r="D907" s="197"/>
      <c r="E907" s="197"/>
      <c r="F907" s="197"/>
      <c r="G907" s="197"/>
      <c r="H907" s="197"/>
      <c r="I907" s="197"/>
      <c r="J907" s="197"/>
      <c r="K907" s="197"/>
      <c r="L907" s="197"/>
      <c r="M907" s="197"/>
      <c r="N907" s="197"/>
      <c r="O907" s="197"/>
      <c r="P907" s="197"/>
      <c r="Q907" s="197"/>
      <c r="R907" s="197"/>
      <c r="S907" s="197"/>
      <c r="T907" s="197"/>
      <c r="U907" s="197"/>
      <c r="V907" s="197"/>
      <c r="W907" s="197"/>
      <c r="X907" s="197"/>
    </row>
    <row r="908" spans="1:24" x14ac:dyDescent="0.25">
      <c r="A908" s="197"/>
      <c r="B908" s="197"/>
      <c r="C908" s="197"/>
      <c r="D908" s="197"/>
      <c r="E908" s="197"/>
      <c r="F908" s="197"/>
      <c r="G908" s="197"/>
      <c r="H908" s="197"/>
      <c r="I908" s="197"/>
      <c r="J908" s="197"/>
      <c r="K908" s="197"/>
      <c r="L908" s="197"/>
      <c r="M908" s="197"/>
      <c r="N908" s="197"/>
      <c r="O908" s="197"/>
      <c r="P908" s="197"/>
      <c r="Q908" s="197"/>
      <c r="R908" s="197"/>
      <c r="S908" s="197"/>
      <c r="T908" s="197"/>
      <c r="U908" s="197"/>
      <c r="V908" s="197"/>
      <c r="W908" s="197"/>
      <c r="X908" s="197"/>
    </row>
    <row r="909" spans="1:24" x14ac:dyDescent="0.25">
      <c r="A909" s="197"/>
      <c r="B909" s="197"/>
      <c r="C909" s="197"/>
      <c r="D909" s="197"/>
      <c r="E909" s="197"/>
      <c r="F909" s="197"/>
      <c r="G909" s="197"/>
      <c r="H909" s="197"/>
      <c r="I909" s="197"/>
      <c r="J909" s="197"/>
      <c r="K909" s="197"/>
      <c r="L909" s="197"/>
      <c r="M909" s="197"/>
      <c r="N909" s="197"/>
      <c r="O909" s="197"/>
      <c r="P909" s="197"/>
      <c r="Q909" s="197"/>
      <c r="R909" s="197"/>
      <c r="S909" s="197"/>
      <c r="T909" s="197"/>
      <c r="U909" s="197"/>
      <c r="V909" s="197"/>
      <c r="W909" s="197"/>
      <c r="X909" s="197"/>
    </row>
    <row r="910" spans="1:24" x14ac:dyDescent="0.25">
      <c r="A910" s="197"/>
      <c r="B910" s="197"/>
      <c r="C910" s="197"/>
      <c r="D910" s="197"/>
      <c r="E910" s="197"/>
      <c r="F910" s="197"/>
      <c r="G910" s="197"/>
      <c r="H910" s="197"/>
      <c r="I910" s="197"/>
      <c r="J910" s="197"/>
      <c r="K910" s="197"/>
      <c r="L910" s="197"/>
      <c r="M910" s="197"/>
      <c r="N910" s="197"/>
      <c r="O910" s="197"/>
      <c r="P910" s="197"/>
      <c r="Q910" s="197"/>
      <c r="R910" s="197"/>
      <c r="S910" s="197"/>
      <c r="T910" s="197"/>
      <c r="U910" s="197"/>
      <c r="V910" s="197"/>
      <c r="W910" s="197"/>
      <c r="X910" s="197"/>
    </row>
    <row r="911" spans="1:24" x14ac:dyDescent="0.25">
      <c r="A911" s="197"/>
      <c r="B911" s="197"/>
      <c r="C911" s="197"/>
      <c r="D911" s="197"/>
      <c r="E911" s="197"/>
      <c r="F911" s="197"/>
      <c r="G911" s="197"/>
      <c r="H911" s="197"/>
      <c r="I911" s="197"/>
      <c r="J911" s="197"/>
      <c r="K911" s="197"/>
      <c r="L911" s="197"/>
      <c r="M911" s="197"/>
      <c r="N911" s="197"/>
      <c r="O911" s="197"/>
      <c r="P911" s="197"/>
      <c r="Q911" s="197"/>
      <c r="R911" s="197"/>
      <c r="S911" s="197"/>
      <c r="T911" s="197"/>
      <c r="U911" s="197"/>
      <c r="V911" s="197"/>
      <c r="W911" s="197"/>
      <c r="X911" s="197"/>
    </row>
    <row r="912" spans="1:24" x14ac:dyDescent="0.25">
      <c r="A912" s="197"/>
      <c r="B912" s="197"/>
      <c r="C912" s="197"/>
      <c r="D912" s="197"/>
      <c r="E912" s="197"/>
      <c r="F912" s="197"/>
      <c r="G912" s="197"/>
      <c r="H912" s="197"/>
      <c r="I912" s="197"/>
      <c r="J912" s="197"/>
      <c r="K912" s="197"/>
      <c r="L912" s="197"/>
      <c r="M912" s="197"/>
      <c r="N912" s="197"/>
      <c r="O912" s="197"/>
      <c r="P912" s="197"/>
      <c r="Q912" s="197"/>
      <c r="R912" s="197"/>
      <c r="S912" s="197"/>
      <c r="T912" s="197"/>
      <c r="U912" s="197"/>
      <c r="V912" s="197"/>
      <c r="W912" s="197"/>
      <c r="X912" s="197"/>
    </row>
    <row r="913" spans="1:24" x14ac:dyDescent="0.25">
      <c r="A913" s="197"/>
      <c r="B913" s="197"/>
      <c r="C913" s="197"/>
      <c r="D913" s="197"/>
      <c r="E913" s="197"/>
      <c r="F913" s="197"/>
      <c r="G913" s="197"/>
      <c r="H913" s="197"/>
      <c r="I913" s="197"/>
      <c r="J913" s="197"/>
      <c r="K913" s="197"/>
      <c r="L913" s="197"/>
      <c r="M913" s="197"/>
      <c r="N913" s="197"/>
      <c r="O913" s="197"/>
      <c r="P913" s="197"/>
      <c r="Q913" s="197"/>
      <c r="R913" s="197"/>
      <c r="S913" s="197"/>
      <c r="T913" s="197"/>
      <c r="U913" s="197"/>
      <c r="V913" s="197"/>
      <c r="W913" s="197"/>
      <c r="X913" s="197"/>
    </row>
    <row r="914" spans="1:24" x14ac:dyDescent="0.25">
      <c r="A914" s="197"/>
      <c r="B914" s="197"/>
      <c r="C914" s="197"/>
      <c r="D914" s="197"/>
      <c r="E914" s="197"/>
      <c r="F914" s="197"/>
      <c r="G914" s="197"/>
      <c r="H914" s="197"/>
      <c r="I914" s="197"/>
      <c r="J914" s="197"/>
      <c r="K914" s="197"/>
      <c r="L914" s="197"/>
      <c r="M914" s="197"/>
      <c r="N914" s="197"/>
      <c r="O914" s="197"/>
      <c r="P914" s="197"/>
      <c r="Q914" s="197"/>
      <c r="R914" s="197"/>
      <c r="S914" s="197"/>
      <c r="T914" s="197"/>
      <c r="U914" s="197"/>
      <c r="V914" s="197"/>
      <c r="W914" s="197"/>
      <c r="X914" s="197"/>
    </row>
    <row r="915" spans="1:24" x14ac:dyDescent="0.25">
      <c r="A915" s="197"/>
      <c r="B915" s="197"/>
      <c r="C915" s="197"/>
      <c r="D915" s="197"/>
      <c r="E915" s="197"/>
      <c r="F915" s="197"/>
      <c r="G915" s="197"/>
      <c r="H915" s="197"/>
      <c r="I915" s="197"/>
      <c r="J915" s="197"/>
      <c r="K915" s="197"/>
      <c r="L915" s="197"/>
      <c r="M915" s="197"/>
      <c r="N915" s="197"/>
      <c r="O915" s="197"/>
      <c r="P915" s="197"/>
      <c r="Q915" s="197"/>
      <c r="R915" s="197"/>
      <c r="S915" s="197"/>
      <c r="T915" s="197"/>
      <c r="U915" s="197"/>
      <c r="V915" s="197"/>
      <c r="W915" s="197"/>
      <c r="X915" s="197"/>
    </row>
    <row r="916" spans="1:24" x14ac:dyDescent="0.25">
      <c r="A916" s="197"/>
      <c r="B916" s="197"/>
      <c r="C916" s="197"/>
      <c r="D916" s="197"/>
      <c r="E916" s="197"/>
      <c r="F916" s="197"/>
      <c r="G916" s="197"/>
      <c r="H916" s="197"/>
      <c r="I916" s="197"/>
      <c r="J916" s="197"/>
      <c r="K916" s="197"/>
      <c r="L916" s="197"/>
      <c r="M916" s="197"/>
      <c r="N916" s="197"/>
      <c r="O916" s="197"/>
      <c r="P916" s="197"/>
      <c r="Q916" s="197"/>
      <c r="R916" s="197"/>
      <c r="S916" s="197"/>
      <c r="T916" s="197"/>
      <c r="U916" s="197"/>
      <c r="V916" s="197"/>
      <c r="W916" s="197"/>
      <c r="X916" s="197"/>
    </row>
    <row r="917" spans="1:24" x14ac:dyDescent="0.25">
      <c r="A917" s="197"/>
      <c r="B917" s="197"/>
      <c r="C917" s="197"/>
      <c r="D917" s="197"/>
      <c r="E917" s="197"/>
      <c r="F917" s="197"/>
      <c r="G917" s="197"/>
      <c r="H917" s="197"/>
      <c r="I917" s="197"/>
      <c r="J917" s="197"/>
      <c r="K917" s="197"/>
      <c r="L917" s="197"/>
      <c r="M917" s="197"/>
      <c r="N917" s="197"/>
      <c r="O917" s="197"/>
      <c r="P917" s="197"/>
      <c r="Q917" s="197"/>
      <c r="R917" s="197"/>
      <c r="S917" s="197"/>
      <c r="T917" s="197"/>
      <c r="U917" s="197"/>
      <c r="V917" s="197"/>
      <c r="W917" s="197"/>
      <c r="X917" s="197"/>
    </row>
    <row r="918" spans="1:24" x14ac:dyDescent="0.25">
      <c r="A918" s="197"/>
      <c r="B918" s="197"/>
      <c r="C918" s="197"/>
      <c r="D918" s="197"/>
      <c r="E918" s="197"/>
      <c r="F918" s="197"/>
      <c r="G918" s="197"/>
      <c r="H918" s="197"/>
      <c r="I918" s="197"/>
      <c r="J918" s="197"/>
      <c r="K918" s="197"/>
      <c r="L918" s="197"/>
      <c r="M918" s="197"/>
      <c r="N918" s="197"/>
      <c r="O918" s="197"/>
      <c r="P918" s="197"/>
      <c r="Q918" s="197"/>
      <c r="R918" s="197"/>
      <c r="S918" s="197"/>
      <c r="T918" s="197"/>
      <c r="U918" s="197"/>
      <c r="V918" s="197"/>
      <c r="W918" s="197"/>
      <c r="X918" s="197"/>
    </row>
    <row r="919" spans="1:24" x14ac:dyDescent="0.25">
      <c r="A919" s="197"/>
      <c r="B919" s="197"/>
      <c r="C919" s="197"/>
      <c r="D919" s="197"/>
      <c r="E919" s="197"/>
      <c r="F919" s="197"/>
      <c r="G919" s="197"/>
      <c r="H919" s="197"/>
      <c r="I919" s="197"/>
      <c r="J919" s="197"/>
      <c r="K919" s="197"/>
      <c r="L919" s="197"/>
      <c r="M919" s="197"/>
      <c r="N919" s="197"/>
      <c r="O919" s="197"/>
      <c r="P919" s="197"/>
      <c r="Q919" s="197"/>
      <c r="R919" s="197"/>
      <c r="S919" s="197"/>
      <c r="T919" s="197"/>
      <c r="U919" s="197"/>
      <c r="V919" s="197"/>
      <c r="W919" s="197"/>
      <c r="X919" s="197"/>
    </row>
    <row r="920" spans="1:24" x14ac:dyDescent="0.25">
      <c r="A920" s="197"/>
      <c r="B920" s="197"/>
      <c r="C920" s="197"/>
      <c r="D920" s="197"/>
      <c r="E920" s="197"/>
      <c r="F920" s="197"/>
      <c r="G920" s="197"/>
      <c r="H920" s="197"/>
      <c r="I920" s="197"/>
      <c r="J920" s="197"/>
      <c r="K920" s="197"/>
      <c r="L920" s="197"/>
      <c r="M920" s="197"/>
      <c r="N920" s="197"/>
      <c r="O920" s="197"/>
      <c r="P920" s="197"/>
      <c r="Q920" s="197"/>
      <c r="R920" s="197"/>
      <c r="S920" s="197"/>
      <c r="T920" s="197"/>
      <c r="U920" s="197"/>
      <c r="V920" s="197"/>
      <c r="W920" s="197"/>
      <c r="X920" s="197"/>
    </row>
    <row r="921" spans="1:24" x14ac:dyDescent="0.25">
      <c r="A921" s="197"/>
      <c r="B921" s="197"/>
      <c r="C921" s="197"/>
      <c r="D921" s="197"/>
      <c r="E921" s="197"/>
      <c r="F921" s="197"/>
      <c r="G921" s="197"/>
      <c r="H921" s="197"/>
      <c r="I921" s="197"/>
      <c r="J921" s="197"/>
      <c r="K921" s="197"/>
      <c r="L921" s="197"/>
      <c r="M921" s="197"/>
      <c r="N921" s="197"/>
      <c r="O921" s="197"/>
      <c r="P921" s="197"/>
      <c r="Q921" s="197"/>
      <c r="R921" s="197"/>
      <c r="S921" s="197"/>
      <c r="T921" s="197"/>
      <c r="U921" s="197"/>
      <c r="V921" s="197"/>
      <c r="W921" s="197"/>
      <c r="X921" s="197"/>
    </row>
    <row r="922" spans="1:24" x14ac:dyDescent="0.25">
      <c r="A922" s="197"/>
      <c r="B922" s="197"/>
      <c r="C922" s="197"/>
      <c r="D922" s="197"/>
      <c r="E922" s="197"/>
      <c r="F922" s="197"/>
      <c r="G922" s="197"/>
      <c r="H922" s="197"/>
      <c r="I922" s="197"/>
      <c r="J922" s="197"/>
      <c r="K922" s="197"/>
      <c r="L922" s="197"/>
      <c r="M922" s="197"/>
      <c r="N922" s="197"/>
      <c r="O922" s="197"/>
      <c r="P922" s="197"/>
      <c r="Q922" s="197"/>
      <c r="R922" s="197"/>
      <c r="S922" s="197"/>
      <c r="T922" s="197"/>
      <c r="U922" s="197"/>
      <c r="V922" s="197"/>
      <c r="W922" s="197"/>
      <c r="X922" s="197"/>
    </row>
    <row r="923" spans="1:24" x14ac:dyDescent="0.25">
      <c r="A923" s="197"/>
      <c r="B923" s="197"/>
      <c r="C923" s="197"/>
      <c r="D923" s="197"/>
      <c r="E923" s="197"/>
      <c r="F923" s="197"/>
      <c r="G923" s="197"/>
      <c r="H923" s="197"/>
      <c r="I923" s="197"/>
      <c r="J923" s="197"/>
      <c r="K923" s="197"/>
      <c r="L923" s="197"/>
      <c r="M923" s="197"/>
      <c r="N923" s="197"/>
      <c r="O923" s="197"/>
      <c r="P923" s="197"/>
      <c r="Q923" s="197"/>
      <c r="R923" s="197"/>
      <c r="S923" s="197"/>
      <c r="T923" s="197"/>
      <c r="U923" s="197"/>
      <c r="V923" s="197"/>
      <c r="W923" s="197"/>
      <c r="X923" s="197"/>
    </row>
    <row r="924" spans="1:24" x14ac:dyDescent="0.25">
      <c r="A924" s="197"/>
      <c r="B924" s="197"/>
      <c r="C924" s="197"/>
      <c r="D924" s="197"/>
      <c r="E924" s="197"/>
      <c r="F924" s="197"/>
      <c r="G924" s="197"/>
      <c r="H924" s="197"/>
      <c r="I924" s="197"/>
      <c r="J924" s="197"/>
      <c r="K924" s="197"/>
      <c r="L924" s="197"/>
      <c r="M924" s="197"/>
      <c r="N924" s="197"/>
      <c r="O924" s="197"/>
      <c r="P924" s="197"/>
      <c r="Q924" s="197"/>
      <c r="R924" s="197"/>
      <c r="S924" s="197"/>
      <c r="T924" s="197"/>
      <c r="U924" s="197"/>
      <c r="V924" s="197"/>
      <c r="W924" s="197"/>
      <c r="X924" s="197"/>
    </row>
    <row r="925" spans="1:24" x14ac:dyDescent="0.25">
      <c r="A925" s="197"/>
      <c r="B925" s="197"/>
      <c r="C925" s="197"/>
      <c r="D925" s="197"/>
      <c r="E925" s="197"/>
      <c r="F925" s="197"/>
      <c r="G925" s="197"/>
      <c r="H925" s="197"/>
      <c r="I925" s="197"/>
      <c r="J925" s="197"/>
      <c r="K925" s="197"/>
      <c r="L925" s="197"/>
      <c r="M925" s="197"/>
      <c r="N925" s="197"/>
      <c r="O925" s="197"/>
      <c r="P925" s="197"/>
      <c r="Q925" s="197"/>
      <c r="R925" s="197"/>
      <c r="S925" s="197"/>
      <c r="T925" s="197"/>
      <c r="U925" s="197"/>
      <c r="V925" s="197"/>
      <c r="W925" s="197"/>
      <c r="X925" s="197"/>
    </row>
    <row r="926" spans="1:24" x14ac:dyDescent="0.25">
      <c r="A926" s="197"/>
      <c r="B926" s="197"/>
      <c r="C926" s="197"/>
      <c r="D926" s="197"/>
      <c r="E926" s="197"/>
      <c r="F926" s="197"/>
      <c r="G926" s="197"/>
      <c r="H926" s="197"/>
      <c r="I926" s="197"/>
      <c r="J926" s="197"/>
      <c r="K926" s="197"/>
      <c r="L926" s="197"/>
      <c r="M926" s="197"/>
      <c r="N926" s="197"/>
      <c r="O926" s="197"/>
      <c r="P926" s="197"/>
      <c r="Q926" s="197"/>
      <c r="R926" s="197"/>
      <c r="S926" s="197"/>
      <c r="T926" s="197"/>
      <c r="U926" s="197"/>
      <c r="V926" s="197"/>
      <c r="W926" s="197"/>
      <c r="X926" s="197"/>
    </row>
    <row r="927" spans="1:24" x14ac:dyDescent="0.25">
      <c r="A927" s="197"/>
      <c r="B927" s="197"/>
      <c r="C927" s="197"/>
      <c r="D927" s="197"/>
      <c r="E927" s="197"/>
      <c r="F927" s="197"/>
      <c r="G927" s="197"/>
      <c r="H927" s="197"/>
      <c r="I927" s="197"/>
      <c r="J927" s="197"/>
      <c r="K927" s="197"/>
      <c r="L927" s="197"/>
      <c r="M927" s="197"/>
      <c r="N927" s="197"/>
      <c r="O927" s="197"/>
      <c r="P927" s="197"/>
      <c r="Q927" s="197"/>
      <c r="R927" s="197"/>
      <c r="S927" s="197"/>
      <c r="T927" s="197"/>
      <c r="U927" s="197"/>
      <c r="V927" s="197"/>
      <c r="W927" s="197"/>
      <c r="X927" s="197"/>
    </row>
    <row r="928" spans="1:24" x14ac:dyDescent="0.25">
      <c r="A928" s="197"/>
      <c r="B928" s="197"/>
      <c r="C928" s="197"/>
      <c r="D928" s="197"/>
      <c r="E928" s="197"/>
      <c r="F928" s="197"/>
      <c r="G928" s="197"/>
      <c r="H928" s="197"/>
      <c r="I928" s="197"/>
      <c r="J928" s="197"/>
      <c r="K928" s="197"/>
      <c r="L928" s="197"/>
      <c r="M928" s="197"/>
      <c r="N928" s="197"/>
      <c r="O928" s="197"/>
      <c r="P928" s="197"/>
      <c r="Q928" s="197"/>
      <c r="R928" s="197"/>
      <c r="S928" s="197"/>
      <c r="T928" s="197"/>
      <c r="U928" s="197"/>
      <c r="V928" s="197"/>
      <c r="W928" s="197"/>
      <c r="X928" s="197"/>
    </row>
    <row r="929" spans="1:24" x14ac:dyDescent="0.25">
      <c r="A929" s="197"/>
      <c r="B929" s="197"/>
      <c r="C929" s="197"/>
      <c r="D929" s="197"/>
      <c r="E929" s="197"/>
      <c r="F929" s="197"/>
      <c r="G929" s="197"/>
      <c r="H929" s="197"/>
      <c r="I929" s="197"/>
      <c r="J929" s="197"/>
      <c r="K929" s="197"/>
      <c r="L929" s="197"/>
      <c r="M929" s="197"/>
      <c r="N929" s="197"/>
      <c r="O929" s="197"/>
      <c r="P929" s="197"/>
      <c r="Q929" s="197"/>
      <c r="R929" s="197"/>
      <c r="S929" s="197"/>
      <c r="T929" s="197"/>
      <c r="U929" s="197"/>
      <c r="V929" s="197"/>
      <c r="W929" s="197"/>
      <c r="X929" s="197"/>
    </row>
    <row r="930" spans="1:24" x14ac:dyDescent="0.25">
      <c r="A930" s="197"/>
      <c r="B930" s="197"/>
      <c r="C930" s="197"/>
      <c r="D930" s="197"/>
      <c r="E930" s="197"/>
      <c r="F930" s="197"/>
      <c r="G930" s="197"/>
      <c r="H930" s="197"/>
      <c r="I930" s="197"/>
      <c r="J930" s="197"/>
      <c r="K930" s="197"/>
      <c r="L930" s="197"/>
      <c r="M930" s="197"/>
      <c r="N930" s="197"/>
      <c r="O930" s="197"/>
      <c r="P930" s="197"/>
      <c r="Q930" s="197"/>
      <c r="R930" s="197"/>
      <c r="S930" s="197"/>
      <c r="T930" s="197"/>
      <c r="U930" s="197"/>
      <c r="V930" s="197"/>
      <c r="W930" s="197"/>
      <c r="X930" s="197"/>
    </row>
    <row r="931" spans="1:24" x14ac:dyDescent="0.25">
      <c r="A931" s="197"/>
      <c r="B931" s="197"/>
      <c r="C931" s="197"/>
      <c r="D931" s="197"/>
      <c r="E931" s="197"/>
      <c r="F931" s="197"/>
      <c r="G931" s="197"/>
      <c r="H931" s="197"/>
      <c r="I931" s="197"/>
      <c r="J931" s="197"/>
      <c r="K931" s="197"/>
      <c r="L931" s="197"/>
      <c r="M931" s="197"/>
      <c r="N931" s="197"/>
      <c r="O931" s="197"/>
      <c r="P931" s="197"/>
      <c r="Q931" s="197"/>
      <c r="R931" s="197"/>
      <c r="S931" s="197"/>
      <c r="T931" s="197"/>
      <c r="U931" s="197"/>
      <c r="V931" s="197"/>
      <c r="W931" s="197"/>
      <c r="X931" s="197"/>
    </row>
    <row r="932" spans="1:24" x14ac:dyDescent="0.25">
      <c r="A932" s="197"/>
      <c r="B932" s="197"/>
      <c r="C932" s="197"/>
      <c r="D932" s="197"/>
      <c r="E932" s="197"/>
      <c r="F932" s="197"/>
      <c r="G932" s="197"/>
      <c r="H932" s="197"/>
      <c r="I932" s="197"/>
      <c r="J932" s="197"/>
      <c r="K932" s="197"/>
      <c r="L932" s="197"/>
      <c r="M932" s="197"/>
      <c r="N932" s="197"/>
      <c r="O932" s="197"/>
      <c r="P932" s="197"/>
      <c r="Q932" s="197"/>
      <c r="R932" s="197"/>
      <c r="S932" s="197"/>
      <c r="T932" s="197"/>
      <c r="U932" s="197"/>
      <c r="V932" s="197"/>
      <c r="W932" s="197"/>
      <c r="X932" s="197"/>
    </row>
    <row r="933" spans="1:24" x14ac:dyDescent="0.25">
      <c r="A933" s="197"/>
      <c r="B933" s="197"/>
      <c r="C933" s="197"/>
      <c r="D933" s="197"/>
      <c r="E933" s="197"/>
      <c r="F933" s="197"/>
      <c r="G933" s="197"/>
      <c r="H933" s="197"/>
      <c r="I933" s="197"/>
      <c r="J933" s="197"/>
      <c r="K933" s="197"/>
      <c r="L933" s="197"/>
      <c r="M933" s="197"/>
      <c r="N933" s="197"/>
      <c r="O933" s="197"/>
      <c r="P933" s="197"/>
      <c r="Q933" s="197"/>
      <c r="R933" s="197"/>
      <c r="S933" s="197"/>
      <c r="T933" s="197"/>
      <c r="U933" s="197"/>
      <c r="V933" s="197"/>
      <c r="W933" s="197"/>
      <c r="X933" s="197"/>
    </row>
    <row r="934" spans="1:24" x14ac:dyDescent="0.25">
      <c r="A934" s="197"/>
      <c r="B934" s="197"/>
      <c r="C934" s="197"/>
      <c r="D934" s="197"/>
      <c r="E934" s="197"/>
      <c r="F934" s="197"/>
      <c r="G934" s="197"/>
      <c r="H934" s="197"/>
      <c r="I934" s="197"/>
      <c r="J934" s="197"/>
      <c r="K934" s="197"/>
      <c r="L934" s="197"/>
      <c r="M934" s="197"/>
      <c r="N934" s="197"/>
      <c r="O934" s="197"/>
      <c r="P934" s="197"/>
      <c r="Q934" s="197"/>
      <c r="R934" s="197"/>
      <c r="S934" s="197"/>
      <c r="T934" s="197"/>
      <c r="U934" s="197"/>
      <c r="V934" s="197"/>
      <c r="W934" s="197"/>
      <c r="X934" s="197"/>
    </row>
    <row r="935" spans="1:24" x14ac:dyDescent="0.25">
      <c r="A935" s="197"/>
      <c r="B935" s="197"/>
      <c r="C935" s="197"/>
      <c r="D935" s="197"/>
      <c r="E935" s="197"/>
      <c r="F935" s="197"/>
      <c r="G935" s="197"/>
      <c r="H935" s="197"/>
      <c r="I935" s="197"/>
      <c r="J935" s="197"/>
      <c r="K935" s="197"/>
      <c r="L935" s="197"/>
      <c r="M935" s="197"/>
      <c r="N935" s="197"/>
      <c r="O935" s="197"/>
      <c r="P935" s="197"/>
      <c r="Q935" s="197"/>
      <c r="R935" s="197"/>
      <c r="S935" s="197"/>
      <c r="T935" s="197"/>
      <c r="U935" s="197"/>
      <c r="V935" s="197"/>
      <c r="W935" s="197"/>
      <c r="X935" s="197"/>
    </row>
    <row r="936" spans="1:24" x14ac:dyDescent="0.25">
      <c r="A936" s="197"/>
      <c r="B936" s="197"/>
      <c r="C936" s="197"/>
      <c r="D936" s="197"/>
      <c r="E936" s="197"/>
      <c r="F936" s="197"/>
      <c r="G936" s="197"/>
      <c r="H936" s="197"/>
      <c r="I936" s="197"/>
      <c r="J936" s="197"/>
      <c r="K936" s="197"/>
      <c r="L936" s="197"/>
      <c r="M936" s="197"/>
      <c r="N936" s="197"/>
      <c r="O936" s="197"/>
      <c r="P936" s="197"/>
      <c r="Q936" s="197"/>
      <c r="R936" s="197"/>
      <c r="S936" s="197"/>
      <c r="T936" s="197"/>
      <c r="U936" s="197"/>
      <c r="V936" s="197"/>
      <c r="W936" s="197"/>
      <c r="X936" s="197"/>
    </row>
    <row r="937" spans="1:24" x14ac:dyDescent="0.25">
      <c r="A937" s="197"/>
      <c r="B937" s="197"/>
      <c r="C937" s="197"/>
      <c r="D937" s="197"/>
      <c r="E937" s="197"/>
      <c r="F937" s="197"/>
      <c r="G937" s="197"/>
      <c r="H937" s="197"/>
      <c r="I937" s="197"/>
      <c r="J937" s="197"/>
      <c r="K937" s="197"/>
      <c r="L937" s="197"/>
      <c r="M937" s="197"/>
      <c r="N937" s="197"/>
      <c r="O937" s="197"/>
      <c r="P937" s="197"/>
      <c r="Q937" s="197"/>
      <c r="R937" s="197"/>
      <c r="S937" s="197"/>
      <c r="T937" s="197"/>
      <c r="U937" s="197"/>
      <c r="V937" s="197"/>
      <c r="W937" s="197"/>
      <c r="X937" s="197"/>
    </row>
    <row r="938" spans="1:24" x14ac:dyDescent="0.25">
      <c r="A938" s="197"/>
      <c r="B938" s="197"/>
      <c r="C938" s="197"/>
      <c r="D938" s="197"/>
      <c r="E938" s="197"/>
      <c r="F938" s="197"/>
      <c r="G938" s="197"/>
      <c r="H938" s="197"/>
      <c r="I938" s="197"/>
      <c r="J938" s="197"/>
      <c r="K938" s="197"/>
      <c r="L938" s="197"/>
      <c r="M938" s="197"/>
      <c r="N938" s="197"/>
      <c r="O938" s="197"/>
      <c r="P938" s="197"/>
      <c r="Q938" s="197"/>
      <c r="R938" s="197"/>
      <c r="S938" s="197"/>
      <c r="T938" s="197"/>
      <c r="U938" s="197"/>
      <c r="V938" s="197"/>
      <c r="W938" s="197"/>
      <c r="X938" s="197"/>
    </row>
    <row r="939" spans="1:24" x14ac:dyDescent="0.25">
      <c r="A939" s="197"/>
      <c r="B939" s="197"/>
      <c r="C939" s="197"/>
      <c r="D939" s="197"/>
      <c r="E939" s="197"/>
      <c r="F939" s="197"/>
      <c r="G939" s="197"/>
      <c r="H939" s="197"/>
      <c r="I939" s="197"/>
      <c r="J939" s="197"/>
      <c r="K939" s="197"/>
      <c r="L939" s="197"/>
      <c r="M939" s="197"/>
      <c r="N939" s="197"/>
      <c r="O939" s="197"/>
      <c r="P939" s="197"/>
      <c r="Q939" s="197"/>
      <c r="R939" s="197"/>
      <c r="S939" s="197"/>
      <c r="T939" s="197"/>
      <c r="U939" s="197"/>
      <c r="V939" s="197"/>
      <c r="W939" s="197"/>
      <c r="X939" s="197"/>
    </row>
    <row r="940" spans="1:24" x14ac:dyDescent="0.25">
      <c r="A940" s="197"/>
      <c r="B940" s="197"/>
      <c r="C940" s="197"/>
      <c r="D940" s="197"/>
      <c r="E940" s="197"/>
      <c r="F940" s="197"/>
      <c r="G940" s="197"/>
      <c r="H940" s="197"/>
      <c r="I940" s="197"/>
      <c r="J940" s="197"/>
      <c r="K940" s="197"/>
      <c r="L940" s="197"/>
      <c r="M940" s="197"/>
      <c r="N940" s="197"/>
      <c r="O940" s="197"/>
      <c r="P940" s="197"/>
      <c r="Q940" s="197"/>
      <c r="R940" s="197"/>
      <c r="S940" s="197"/>
      <c r="T940" s="197"/>
      <c r="U940" s="197"/>
      <c r="V940" s="197"/>
      <c r="W940" s="197"/>
      <c r="X940" s="197"/>
    </row>
    <row r="941" spans="1:24" x14ac:dyDescent="0.25">
      <c r="A941" s="197"/>
      <c r="B941" s="197"/>
      <c r="C941" s="197"/>
      <c r="D941" s="197"/>
      <c r="E941" s="197"/>
      <c r="F941" s="197"/>
      <c r="G941" s="197"/>
      <c r="H941" s="197"/>
      <c r="I941" s="197"/>
      <c r="J941" s="197"/>
      <c r="K941" s="197"/>
      <c r="L941" s="197"/>
      <c r="M941" s="197"/>
      <c r="N941" s="197"/>
      <c r="O941" s="197"/>
      <c r="P941" s="197"/>
      <c r="Q941" s="197"/>
      <c r="R941" s="197"/>
      <c r="S941" s="197"/>
      <c r="T941" s="197"/>
      <c r="U941" s="197"/>
      <c r="V941" s="197"/>
      <c r="W941" s="197"/>
      <c r="X941" s="197"/>
    </row>
    <row r="942" spans="1:24" x14ac:dyDescent="0.25">
      <c r="A942" s="197"/>
      <c r="B942" s="197"/>
      <c r="C942" s="197"/>
      <c r="D942" s="197"/>
      <c r="E942" s="197"/>
      <c r="F942" s="197"/>
      <c r="G942" s="197"/>
      <c r="H942" s="197"/>
      <c r="I942" s="197"/>
      <c r="J942" s="197"/>
      <c r="K942" s="197"/>
      <c r="L942" s="197"/>
      <c r="M942" s="197"/>
      <c r="N942" s="197"/>
      <c r="O942" s="197"/>
      <c r="P942" s="197"/>
      <c r="Q942" s="197"/>
      <c r="R942" s="197"/>
      <c r="S942" s="197"/>
      <c r="T942" s="197"/>
      <c r="U942" s="197"/>
      <c r="V942" s="197"/>
      <c r="W942" s="197"/>
      <c r="X942" s="197"/>
    </row>
    <row r="943" spans="1:24" x14ac:dyDescent="0.25">
      <c r="A943" s="197"/>
      <c r="B943" s="197"/>
      <c r="C943" s="197"/>
      <c r="D943" s="197"/>
      <c r="E943" s="197"/>
      <c r="F943" s="197"/>
      <c r="G943" s="197"/>
      <c r="H943" s="197"/>
      <c r="I943" s="197"/>
      <c r="J943" s="197"/>
      <c r="K943" s="197"/>
      <c r="L943" s="197"/>
      <c r="M943" s="197"/>
      <c r="N943" s="197"/>
      <c r="O943" s="197"/>
      <c r="P943" s="197"/>
      <c r="Q943" s="197"/>
      <c r="R943" s="197"/>
      <c r="S943" s="197"/>
      <c r="T943" s="197"/>
      <c r="U943" s="197"/>
      <c r="V943" s="197"/>
      <c r="W943" s="197"/>
      <c r="X943" s="197"/>
    </row>
    <row r="944" spans="1:24" x14ac:dyDescent="0.25">
      <c r="A944" s="197"/>
      <c r="B944" s="197"/>
      <c r="C944" s="197"/>
      <c r="D944" s="197"/>
      <c r="E944" s="197"/>
      <c r="F944" s="197"/>
      <c r="G944" s="197"/>
      <c r="H944" s="197"/>
      <c r="I944" s="197"/>
      <c r="J944" s="197"/>
      <c r="K944" s="197"/>
      <c r="L944" s="197"/>
      <c r="M944" s="197"/>
      <c r="N944" s="197"/>
      <c r="O944" s="197"/>
      <c r="P944" s="197"/>
      <c r="Q944" s="197"/>
      <c r="R944" s="197"/>
      <c r="S944" s="197"/>
      <c r="T944" s="197"/>
      <c r="U944" s="197"/>
      <c r="V944" s="197"/>
      <c r="W944" s="197"/>
      <c r="X944" s="197"/>
    </row>
    <row r="945" spans="1:24" x14ac:dyDescent="0.25">
      <c r="A945" s="197"/>
      <c r="B945" s="197"/>
      <c r="C945" s="197"/>
      <c r="D945" s="197"/>
      <c r="E945" s="197"/>
      <c r="F945" s="197"/>
      <c r="G945" s="197"/>
      <c r="H945" s="197"/>
      <c r="I945" s="197"/>
      <c r="J945" s="197"/>
      <c r="K945" s="197"/>
      <c r="L945" s="197"/>
      <c r="M945" s="197"/>
      <c r="N945" s="197"/>
      <c r="O945" s="197"/>
      <c r="P945" s="197"/>
      <c r="Q945" s="197"/>
      <c r="R945" s="197"/>
      <c r="S945" s="197"/>
      <c r="T945" s="197"/>
      <c r="U945" s="197"/>
      <c r="V945" s="197"/>
      <c r="W945" s="197"/>
      <c r="X945" s="197"/>
    </row>
    <row r="946" spans="1:24" x14ac:dyDescent="0.25">
      <c r="A946" s="197"/>
      <c r="B946" s="197"/>
      <c r="C946" s="197"/>
      <c r="D946" s="197"/>
      <c r="E946" s="197"/>
      <c r="F946" s="197"/>
      <c r="G946" s="197"/>
      <c r="H946" s="197"/>
      <c r="I946" s="197"/>
      <c r="J946" s="197"/>
      <c r="K946" s="197"/>
      <c r="L946" s="197"/>
      <c r="M946" s="197"/>
      <c r="N946" s="197"/>
      <c r="O946" s="197"/>
      <c r="P946" s="197"/>
      <c r="Q946" s="197"/>
      <c r="R946" s="197"/>
      <c r="S946" s="197"/>
      <c r="T946" s="197"/>
      <c r="U946" s="197"/>
      <c r="V946" s="197"/>
      <c r="W946" s="197"/>
      <c r="X946" s="197"/>
    </row>
    <row r="947" spans="1:24" x14ac:dyDescent="0.25">
      <c r="A947" s="197"/>
      <c r="B947" s="197"/>
      <c r="C947" s="197"/>
      <c r="D947" s="197"/>
      <c r="E947" s="197"/>
      <c r="F947" s="197"/>
      <c r="G947" s="197"/>
      <c r="H947" s="197"/>
      <c r="I947" s="197"/>
      <c r="J947" s="197"/>
      <c r="K947" s="197"/>
      <c r="L947" s="197"/>
      <c r="M947" s="197"/>
      <c r="N947" s="197"/>
      <c r="O947" s="197"/>
      <c r="P947" s="197"/>
      <c r="Q947" s="197"/>
      <c r="R947" s="197"/>
      <c r="S947" s="197"/>
      <c r="T947" s="197"/>
      <c r="U947" s="197"/>
      <c r="V947" s="197"/>
      <c r="W947" s="197"/>
      <c r="X947" s="197"/>
    </row>
    <row r="948" spans="1:24" x14ac:dyDescent="0.25">
      <c r="A948" s="197"/>
      <c r="B948" s="197"/>
      <c r="C948" s="197"/>
      <c r="D948" s="197"/>
      <c r="E948" s="197"/>
      <c r="F948" s="197"/>
      <c r="G948" s="197"/>
      <c r="H948" s="197"/>
      <c r="I948" s="197"/>
      <c r="J948" s="197"/>
      <c r="K948" s="197"/>
      <c r="L948" s="197"/>
      <c r="M948" s="197"/>
      <c r="N948" s="197"/>
      <c r="O948" s="197"/>
      <c r="P948" s="197"/>
      <c r="Q948" s="197"/>
      <c r="R948" s="197"/>
      <c r="S948" s="197"/>
      <c r="T948" s="197"/>
      <c r="U948" s="197"/>
      <c r="V948" s="197"/>
      <c r="W948" s="197"/>
      <c r="X948" s="197"/>
    </row>
    <row r="949" spans="1:24" x14ac:dyDescent="0.25">
      <c r="A949" s="197"/>
      <c r="B949" s="197"/>
      <c r="C949" s="197"/>
      <c r="D949" s="197"/>
      <c r="E949" s="197"/>
      <c r="F949" s="197"/>
      <c r="G949" s="197"/>
      <c r="H949" s="197"/>
      <c r="I949" s="197"/>
      <c r="J949" s="197"/>
      <c r="K949" s="197"/>
      <c r="L949" s="197"/>
      <c r="M949" s="197"/>
      <c r="N949" s="197"/>
      <c r="O949" s="197"/>
      <c r="P949" s="197"/>
      <c r="Q949" s="197"/>
      <c r="R949" s="197"/>
      <c r="S949" s="197"/>
      <c r="T949" s="197"/>
      <c r="U949" s="197"/>
      <c r="V949" s="197"/>
      <c r="W949" s="197"/>
      <c r="X949" s="197"/>
    </row>
    <row r="950" spans="1:24" x14ac:dyDescent="0.25">
      <c r="A950" s="197"/>
      <c r="B950" s="197"/>
      <c r="C950" s="197"/>
      <c r="D950" s="197"/>
      <c r="E950" s="197"/>
      <c r="F950" s="197"/>
      <c r="G950" s="197"/>
      <c r="H950" s="197"/>
      <c r="I950" s="197"/>
      <c r="J950" s="197"/>
      <c r="K950" s="197"/>
      <c r="L950" s="197"/>
      <c r="M950" s="197"/>
      <c r="N950" s="197"/>
      <c r="O950" s="197"/>
      <c r="P950" s="197"/>
      <c r="Q950" s="197"/>
      <c r="R950" s="197"/>
      <c r="S950" s="197"/>
      <c r="T950" s="197"/>
      <c r="U950" s="197"/>
      <c r="V950" s="197"/>
      <c r="W950" s="197"/>
      <c r="X950" s="197"/>
    </row>
    <row r="951" spans="1:24" x14ac:dyDescent="0.25">
      <c r="A951" s="197"/>
      <c r="B951" s="197"/>
      <c r="C951" s="197"/>
      <c r="D951" s="197"/>
      <c r="E951" s="197"/>
      <c r="F951" s="197"/>
      <c r="G951" s="197"/>
      <c r="H951" s="197"/>
      <c r="I951" s="197"/>
      <c r="J951" s="197"/>
      <c r="K951" s="197"/>
      <c r="L951" s="197"/>
      <c r="M951" s="197"/>
      <c r="N951" s="197"/>
      <c r="O951" s="197"/>
      <c r="P951" s="197"/>
      <c r="Q951" s="197"/>
      <c r="R951" s="197"/>
      <c r="S951" s="197"/>
      <c r="T951" s="197"/>
      <c r="U951" s="197"/>
      <c r="V951" s="197"/>
      <c r="W951" s="197"/>
      <c r="X951" s="197"/>
    </row>
    <row r="952" spans="1:24" x14ac:dyDescent="0.25">
      <c r="A952" s="197"/>
      <c r="B952" s="197"/>
      <c r="C952" s="197"/>
      <c r="D952" s="197"/>
      <c r="E952" s="197"/>
      <c r="F952" s="197"/>
      <c r="G952" s="197"/>
      <c r="H952" s="197"/>
      <c r="I952" s="197"/>
      <c r="J952" s="197"/>
      <c r="K952" s="197"/>
      <c r="L952" s="197"/>
      <c r="M952" s="197"/>
      <c r="N952" s="197"/>
      <c r="O952" s="197"/>
      <c r="P952" s="197"/>
      <c r="Q952" s="197"/>
      <c r="R952" s="197"/>
      <c r="S952" s="197"/>
      <c r="T952" s="197"/>
      <c r="U952" s="197"/>
      <c r="V952" s="197"/>
      <c r="W952" s="197"/>
      <c r="X952" s="197"/>
    </row>
    <row r="953" spans="1:24" x14ac:dyDescent="0.25">
      <c r="A953" s="197"/>
      <c r="B953" s="197"/>
      <c r="C953" s="197"/>
      <c r="D953" s="197"/>
      <c r="E953" s="197"/>
      <c r="F953" s="197"/>
      <c r="G953" s="197"/>
      <c r="H953" s="197"/>
      <c r="I953" s="197"/>
      <c r="J953" s="197"/>
      <c r="K953" s="197"/>
      <c r="L953" s="197"/>
      <c r="M953" s="197"/>
      <c r="N953" s="197"/>
      <c r="O953" s="197"/>
      <c r="P953" s="197"/>
      <c r="Q953" s="197"/>
      <c r="R953" s="197"/>
      <c r="S953" s="197"/>
      <c r="T953" s="197"/>
      <c r="U953" s="197"/>
      <c r="V953" s="197"/>
      <c r="W953" s="197"/>
      <c r="X953" s="197"/>
    </row>
    <row r="954" spans="1:24" x14ac:dyDescent="0.25">
      <c r="A954" s="197"/>
      <c r="B954" s="197"/>
      <c r="C954" s="197"/>
      <c r="D954" s="197"/>
      <c r="E954" s="197"/>
      <c r="F954" s="197"/>
      <c r="G954" s="197"/>
      <c r="H954" s="197"/>
      <c r="I954" s="197"/>
      <c r="J954" s="197"/>
      <c r="K954" s="197"/>
      <c r="L954" s="197"/>
      <c r="M954" s="197"/>
      <c r="N954" s="197"/>
      <c r="O954" s="197"/>
      <c r="P954" s="197"/>
      <c r="Q954" s="197"/>
      <c r="R954" s="197"/>
      <c r="S954" s="197"/>
      <c r="T954" s="197"/>
      <c r="U954" s="197"/>
      <c r="V954" s="197"/>
      <c r="W954" s="197"/>
      <c r="X954" s="197"/>
    </row>
    <row r="955" spans="1:24" x14ac:dyDescent="0.25">
      <c r="A955" s="197"/>
      <c r="B955" s="197"/>
      <c r="C955" s="197"/>
      <c r="D955" s="197"/>
      <c r="E955" s="197"/>
      <c r="F955" s="197"/>
      <c r="G955" s="197"/>
      <c r="H955" s="197"/>
      <c r="I955" s="197"/>
      <c r="J955" s="197"/>
      <c r="K955" s="197"/>
      <c r="L955" s="197"/>
      <c r="M955" s="197"/>
      <c r="N955" s="197"/>
      <c r="O955" s="197"/>
      <c r="P955" s="197"/>
      <c r="Q955" s="197"/>
      <c r="R955" s="197"/>
      <c r="S955" s="197"/>
      <c r="T955" s="197"/>
      <c r="U955" s="197"/>
      <c r="V955" s="197"/>
      <c r="W955" s="197"/>
      <c r="X955" s="197"/>
    </row>
    <row r="956" spans="1:24" x14ac:dyDescent="0.25">
      <c r="A956" s="197"/>
      <c r="B956" s="197"/>
      <c r="C956" s="197"/>
      <c r="D956" s="197"/>
      <c r="E956" s="197"/>
      <c r="F956" s="197"/>
      <c r="G956" s="197"/>
      <c r="H956" s="197"/>
      <c r="I956" s="197"/>
      <c r="J956" s="197"/>
      <c r="K956" s="197"/>
      <c r="L956" s="197"/>
      <c r="M956" s="197"/>
      <c r="N956" s="197"/>
      <c r="O956" s="197"/>
      <c r="P956" s="197"/>
      <c r="Q956" s="197"/>
      <c r="R956" s="197"/>
      <c r="S956" s="197"/>
      <c r="T956" s="197"/>
      <c r="U956" s="197"/>
      <c r="V956" s="197"/>
      <c r="W956" s="197"/>
      <c r="X956" s="197"/>
    </row>
    <row r="957" spans="1:24" x14ac:dyDescent="0.25">
      <c r="A957" s="197"/>
      <c r="B957" s="197"/>
      <c r="C957" s="197"/>
      <c r="D957" s="197"/>
      <c r="E957" s="197"/>
      <c r="F957" s="197"/>
      <c r="G957" s="197"/>
      <c r="H957" s="197"/>
      <c r="I957" s="197"/>
      <c r="J957" s="197"/>
      <c r="K957" s="197"/>
      <c r="L957" s="197"/>
      <c r="M957" s="197"/>
      <c r="N957" s="197"/>
      <c r="O957" s="197"/>
      <c r="P957" s="197"/>
      <c r="Q957" s="197"/>
      <c r="R957" s="197"/>
      <c r="S957" s="197"/>
      <c r="T957" s="197"/>
      <c r="U957" s="197"/>
      <c r="V957" s="197"/>
      <c r="W957" s="197"/>
      <c r="X957" s="197"/>
    </row>
    <row r="958" spans="1:24" x14ac:dyDescent="0.25">
      <c r="A958" s="197"/>
      <c r="B958" s="197"/>
      <c r="C958" s="197"/>
      <c r="D958" s="197"/>
      <c r="E958" s="197"/>
      <c r="F958" s="197"/>
      <c r="G958" s="197"/>
      <c r="H958" s="197"/>
      <c r="I958" s="197"/>
      <c r="J958" s="197"/>
      <c r="K958" s="197"/>
      <c r="L958" s="197"/>
      <c r="M958" s="197"/>
      <c r="N958" s="197"/>
      <c r="O958" s="197"/>
      <c r="P958" s="197"/>
      <c r="Q958" s="197"/>
      <c r="R958" s="197"/>
      <c r="S958" s="197"/>
      <c r="T958" s="197"/>
      <c r="U958" s="197"/>
      <c r="V958" s="197"/>
      <c r="W958" s="197"/>
      <c r="X958" s="197"/>
    </row>
    <row r="959" spans="1:24" x14ac:dyDescent="0.25">
      <c r="A959" s="197"/>
      <c r="B959" s="197"/>
      <c r="C959" s="197"/>
      <c r="D959" s="197"/>
      <c r="E959" s="197"/>
      <c r="F959" s="197"/>
      <c r="G959" s="197"/>
      <c r="H959" s="197"/>
      <c r="I959" s="197"/>
      <c r="J959" s="197"/>
      <c r="K959" s="197"/>
      <c r="L959" s="197"/>
      <c r="M959" s="197"/>
      <c r="N959" s="197"/>
      <c r="O959" s="197"/>
      <c r="P959" s="197"/>
      <c r="Q959" s="197"/>
      <c r="R959" s="197"/>
      <c r="S959" s="197"/>
      <c r="T959" s="197"/>
      <c r="U959" s="197"/>
      <c r="V959" s="197"/>
      <c r="W959" s="197"/>
      <c r="X959" s="197"/>
    </row>
    <row r="960" spans="1:24" x14ac:dyDescent="0.25">
      <c r="A960" s="197"/>
      <c r="B960" s="197"/>
      <c r="C960" s="197"/>
      <c r="D960" s="197"/>
      <c r="E960" s="197"/>
      <c r="F960" s="197"/>
      <c r="G960" s="197"/>
      <c r="H960" s="197"/>
      <c r="I960" s="197"/>
      <c r="J960" s="197"/>
      <c r="K960" s="197"/>
      <c r="L960" s="197"/>
      <c r="M960" s="197"/>
      <c r="N960" s="197"/>
      <c r="O960" s="197"/>
      <c r="P960" s="197"/>
      <c r="Q960" s="197"/>
      <c r="R960" s="197"/>
      <c r="S960" s="197"/>
      <c r="T960" s="197"/>
      <c r="U960" s="197"/>
      <c r="V960" s="197"/>
      <c r="W960" s="197"/>
      <c r="X960" s="197"/>
    </row>
    <row r="961" spans="1:24" x14ac:dyDescent="0.25">
      <c r="A961" s="197"/>
      <c r="B961" s="197"/>
      <c r="C961" s="197"/>
      <c r="D961" s="197"/>
      <c r="E961" s="197"/>
      <c r="F961" s="197"/>
      <c r="G961" s="197"/>
      <c r="H961" s="197"/>
      <c r="I961" s="197"/>
      <c r="J961" s="197"/>
      <c r="K961" s="197"/>
      <c r="L961" s="197"/>
      <c r="M961" s="197"/>
      <c r="N961" s="197"/>
      <c r="O961" s="197"/>
      <c r="P961" s="197"/>
      <c r="Q961" s="197"/>
      <c r="R961" s="197"/>
      <c r="S961" s="197"/>
      <c r="T961" s="197"/>
      <c r="U961" s="197"/>
      <c r="V961" s="197"/>
      <c r="W961" s="197"/>
      <c r="X961" s="197"/>
    </row>
    <row r="962" spans="1:24" x14ac:dyDescent="0.25">
      <c r="A962" s="197"/>
      <c r="B962" s="197"/>
      <c r="C962" s="197"/>
      <c r="D962" s="197"/>
      <c r="E962" s="197"/>
      <c r="F962" s="197"/>
      <c r="G962" s="197"/>
      <c r="H962" s="197"/>
      <c r="I962" s="197"/>
      <c r="J962" s="197"/>
      <c r="K962" s="197"/>
      <c r="L962" s="197"/>
      <c r="M962" s="197"/>
      <c r="N962" s="197"/>
      <c r="O962" s="197"/>
      <c r="P962" s="197"/>
      <c r="Q962" s="197"/>
      <c r="R962" s="197"/>
      <c r="S962" s="197"/>
      <c r="T962" s="197"/>
      <c r="U962" s="197"/>
      <c r="V962" s="197"/>
      <c r="W962" s="197"/>
      <c r="X962" s="197"/>
    </row>
    <row r="963" spans="1:24" x14ac:dyDescent="0.25">
      <c r="A963" s="197"/>
      <c r="B963" s="197"/>
      <c r="C963" s="197"/>
      <c r="D963" s="197"/>
      <c r="E963" s="197"/>
      <c r="F963" s="197"/>
      <c r="G963" s="197"/>
      <c r="H963" s="197"/>
      <c r="I963" s="197"/>
      <c r="J963" s="197"/>
      <c r="K963" s="197"/>
      <c r="L963" s="197"/>
      <c r="M963" s="197"/>
      <c r="N963" s="197"/>
      <c r="O963" s="197"/>
      <c r="P963" s="197"/>
      <c r="Q963" s="197"/>
      <c r="R963" s="197"/>
      <c r="S963" s="197"/>
      <c r="T963" s="197"/>
      <c r="U963" s="197"/>
      <c r="V963" s="197"/>
      <c r="W963" s="197"/>
      <c r="X963" s="197"/>
    </row>
    <row r="964" spans="1:24" x14ac:dyDescent="0.25">
      <c r="A964" s="197"/>
      <c r="B964" s="197"/>
      <c r="C964" s="197"/>
      <c r="D964" s="197"/>
      <c r="E964" s="197"/>
      <c r="F964" s="197"/>
      <c r="G964" s="197"/>
      <c r="H964" s="197"/>
      <c r="I964" s="197"/>
      <c r="J964" s="197"/>
      <c r="K964" s="197"/>
      <c r="L964" s="197"/>
      <c r="M964" s="197"/>
      <c r="N964" s="197"/>
      <c r="O964" s="197"/>
      <c r="P964" s="197"/>
      <c r="Q964" s="197"/>
      <c r="R964" s="197"/>
      <c r="S964" s="197"/>
      <c r="T964" s="197"/>
      <c r="U964" s="197"/>
      <c r="V964" s="197"/>
      <c r="W964" s="197"/>
      <c r="X964" s="197"/>
    </row>
    <row r="965" spans="1:24" x14ac:dyDescent="0.25">
      <c r="A965" s="197"/>
      <c r="B965" s="197"/>
      <c r="C965" s="197"/>
      <c r="D965" s="197"/>
      <c r="E965" s="197"/>
      <c r="F965" s="197"/>
      <c r="G965" s="197"/>
      <c r="H965" s="197"/>
      <c r="I965" s="197"/>
      <c r="J965" s="197"/>
      <c r="K965" s="197"/>
      <c r="L965" s="197"/>
      <c r="M965" s="197"/>
      <c r="N965" s="197"/>
      <c r="O965" s="197"/>
      <c r="P965" s="197"/>
      <c r="Q965" s="197"/>
      <c r="R965" s="197"/>
      <c r="S965" s="197"/>
      <c r="T965" s="197"/>
      <c r="U965" s="197"/>
      <c r="V965" s="197"/>
      <c r="W965" s="197"/>
      <c r="X965" s="197"/>
    </row>
    <row r="966" spans="1:24" x14ac:dyDescent="0.25">
      <c r="A966" s="197"/>
      <c r="B966" s="197"/>
      <c r="C966" s="197"/>
      <c r="D966" s="197"/>
      <c r="E966" s="197"/>
      <c r="F966" s="197"/>
      <c r="G966" s="197"/>
      <c r="H966" s="197"/>
      <c r="I966" s="197"/>
      <c r="J966" s="197"/>
      <c r="K966" s="197"/>
      <c r="L966" s="197"/>
      <c r="M966" s="197"/>
      <c r="N966" s="197"/>
      <c r="O966" s="197"/>
      <c r="P966" s="197"/>
      <c r="Q966" s="197"/>
      <c r="R966" s="197"/>
      <c r="S966" s="197"/>
      <c r="T966" s="197"/>
      <c r="U966" s="197"/>
      <c r="V966" s="197"/>
      <c r="W966" s="197"/>
      <c r="X966" s="197"/>
    </row>
    <row r="967" spans="1:24" x14ac:dyDescent="0.25">
      <c r="A967" s="197"/>
      <c r="B967" s="197"/>
      <c r="C967" s="197"/>
      <c r="D967" s="197"/>
      <c r="E967" s="197"/>
      <c r="F967" s="197"/>
      <c r="G967" s="197"/>
      <c r="H967" s="197"/>
      <c r="I967" s="197"/>
      <c r="J967" s="197"/>
      <c r="K967" s="197"/>
      <c r="L967" s="197"/>
      <c r="M967" s="197"/>
      <c r="N967" s="197"/>
      <c r="O967" s="197"/>
      <c r="P967" s="197"/>
      <c r="Q967" s="197"/>
      <c r="R967" s="197"/>
      <c r="S967" s="197"/>
      <c r="T967" s="197"/>
      <c r="U967" s="197"/>
      <c r="V967" s="197"/>
      <c r="W967" s="197"/>
      <c r="X967" s="197"/>
    </row>
    <row r="968" spans="1:24" x14ac:dyDescent="0.25">
      <c r="A968" s="197"/>
      <c r="B968" s="197"/>
      <c r="C968" s="197"/>
      <c r="D968" s="197"/>
      <c r="E968" s="197"/>
      <c r="F968" s="197"/>
      <c r="G968" s="197"/>
      <c r="H968" s="197"/>
      <c r="I968" s="197"/>
      <c r="J968" s="197"/>
      <c r="K968" s="197"/>
      <c r="L968" s="197"/>
      <c r="M968" s="197"/>
      <c r="N968" s="197"/>
      <c r="O968" s="197"/>
      <c r="P968" s="197"/>
      <c r="Q968" s="197"/>
      <c r="R968" s="197"/>
      <c r="S968" s="197"/>
      <c r="T968" s="197"/>
      <c r="U968" s="197"/>
      <c r="V968" s="197"/>
      <c r="W968" s="197"/>
      <c r="X968" s="197"/>
    </row>
    <row r="969" spans="1:24" x14ac:dyDescent="0.25">
      <c r="A969" s="197"/>
      <c r="B969" s="197"/>
      <c r="C969" s="197"/>
      <c r="D969" s="197"/>
      <c r="E969" s="197"/>
      <c r="F969" s="197"/>
      <c r="G969" s="197"/>
      <c r="H969" s="197"/>
      <c r="I969" s="197"/>
      <c r="J969" s="197"/>
      <c r="K969" s="197"/>
      <c r="L969" s="197"/>
      <c r="M969" s="197"/>
      <c r="N969" s="197"/>
      <c r="O969" s="197"/>
      <c r="P969" s="197"/>
      <c r="Q969" s="197"/>
      <c r="R969" s="197"/>
      <c r="S969" s="197"/>
      <c r="T969" s="197"/>
      <c r="U969" s="197"/>
      <c r="V969" s="197"/>
      <c r="W969" s="197"/>
      <c r="X969" s="197"/>
    </row>
    <row r="970" spans="1:24" x14ac:dyDescent="0.25">
      <c r="A970" s="197"/>
      <c r="B970" s="197"/>
      <c r="C970" s="197"/>
      <c r="D970" s="197"/>
      <c r="E970" s="197"/>
      <c r="F970" s="197"/>
      <c r="G970" s="197"/>
      <c r="H970" s="197"/>
      <c r="I970" s="197"/>
      <c r="J970" s="197"/>
      <c r="K970" s="197"/>
      <c r="L970" s="197"/>
      <c r="M970" s="197"/>
      <c r="N970" s="197"/>
      <c r="O970" s="197"/>
      <c r="P970" s="197"/>
      <c r="Q970" s="197"/>
      <c r="R970" s="197"/>
      <c r="S970" s="197"/>
      <c r="T970" s="197"/>
      <c r="U970" s="197"/>
      <c r="V970" s="197"/>
      <c r="W970" s="197"/>
      <c r="X970" s="197"/>
    </row>
    <row r="971" spans="1:24" x14ac:dyDescent="0.25">
      <c r="A971" s="197"/>
      <c r="B971" s="197"/>
      <c r="C971" s="197"/>
      <c r="D971" s="197"/>
      <c r="E971" s="197"/>
      <c r="F971" s="197"/>
      <c r="G971" s="197"/>
      <c r="H971" s="197"/>
      <c r="I971" s="197"/>
      <c r="J971" s="197"/>
      <c r="K971" s="197"/>
      <c r="L971" s="197"/>
      <c r="M971" s="197"/>
      <c r="N971" s="197"/>
      <c r="O971" s="197"/>
      <c r="P971" s="197"/>
      <c r="Q971" s="197"/>
      <c r="R971" s="197"/>
      <c r="S971" s="197"/>
      <c r="T971" s="197"/>
      <c r="U971" s="197"/>
      <c r="V971" s="197"/>
      <c r="W971" s="197"/>
      <c r="X971" s="197"/>
    </row>
    <row r="972" spans="1:24" x14ac:dyDescent="0.25">
      <c r="A972" s="197"/>
      <c r="B972" s="197"/>
      <c r="C972" s="197"/>
      <c r="D972" s="197"/>
      <c r="E972" s="197"/>
      <c r="F972" s="197"/>
      <c r="G972" s="197"/>
      <c r="H972" s="197"/>
      <c r="I972" s="197"/>
      <c r="J972" s="197"/>
      <c r="K972" s="197"/>
      <c r="L972" s="197"/>
      <c r="M972" s="197"/>
      <c r="N972" s="197"/>
      <c r="O972" s="197"/>
      <c r="P972" s="197"/>
      <c r="Q972" s="197"/>
      <c r="R972" s="197"/>
      <c r="S972" s="197"/>
      <c r="T972" s="197"/>
      <c r="U972" s="197"/>
      <c r="V972" s="197"/>
      <c r="W972" s="197"/>
      <c r="X972" s="197"/>
    </row>
    <row r="973" spans="1:24" x14ac:dyDescent="0.25">
      <c r="A973" s="197"/>
      <c r="B973" s="197"/>
      <c r="C973" s="197"/>
      <c r="D973" s="197"/>
      <c r="E973" s="197"/>
      <c r="F973" s="197"/>
      <c r="G973" s="197"/>
      <c r="H973" s="197"/>
      <c r="I973" s="197"/>
      <c r="J973" s="197"/>
      <c r="K973" s="197"/>
      <c r="L973" s="197"/>
      <c r="M973" s="197"/>
      <c r="N973" s="197"/>
      <c r="O973" s="197"/>
      <c r="P973" s="197"/>
      <c r="Q973" s="197"/>
      <c r="R973" s="197"/>
      <c r="S973" s="197"/>
      <c r="T973" s="197"/>
      <c r="U973" s="197"/>
      <c r="V973" s="197"/>
      <c r="W973" s="197"/>
      <c r="X973" s="197"/>
    </row>
    <row r="974" spans="1:24" x14ac:dyDescent="0.25">
      <c r="A974" s="197"/>
      <c r="B974" s="197"/>
      <c r="C974" s="197"/>
      <c r="D974" s="197"/>
      <c r="E974" s="197"/>
      <c r="F974" s="197"/>
      <c r="G974" s="197"/>
      <c r="H974" s="197"/>
      <c r="I974" s="197"/>
      <c r="J974" s="197"/>
      <c r="K974" s="197"/>
      <c r="L974" s="197"/>
      <c r="M974" s="197"/>
      <c r="N974" s="197"/>
      <c r="O974" s="197"/>
      <c r="P974" s="197"/>
      <c r="Q974" s="197"/>
      <c r="R974" s="197"/>
      <c r="S974" s="197"/>
      <c r="T974" s="197"/>
      <c r="U974" s="197"/>
      <c r="V974" s="197"/>
      <c r="W974" s="197"/>
      <c r="X974" s="197"/>
    </row>
    <row r="975" spans="1:24" x14ac:dyDescent="0.25">
      <c r="A975" s="197"/>
      <c r="B975" s="197"/>
      <c r="C975" s="197"/>
      <c r="D975" s="197"/>
      <c r="E975" s="197"/>
      <c r="F975" s="197"/>
      <c r="G975" s="197"/>
      <c r="H975" s="197"/>
      <c r="I975" s="197"/>
      <c r="J975" s="197"/>
      <c r="K975" s="197"/>
      <c r="L975" s="197"/>
      <c r="M975" s="197"/>
      <c r="N975" s="197"/>
      <c r="O975" s="197"/>
      <c r="P975" s="197"/>
      <c r="Q975" s="197"/>
      <c r="R975" s="197"/>
      <c r="S975" s="197"/>
      <c r="T975" s="197"/>
      <c r="U975" s="197"/>
      <c r="V975" s="197"/>
      <c r="W975" s="197"/>
      <c r="X975" s="197"/>
    </row>
    <row r="976" spans="1:24" x14ac:dyDescent="0.25">
      <c r="A976" s="197"/>
      <c r="B976" s="197"/>
      <c r="C976" s="197"/>
      <c r="D976" s="197"/>
      <c r="E976" s="197"/>
      <c r="F976" s="197"/>
      <c r="G976" s="197"/>
      <c r="H976" s="197"/>
      <c r="I976" s="197"/>
      <c r="J976" s="197"/>
      <c r="K976" s="197"/>
      <c r="L976" s="197"/>
      <c r="M976" s="197"/>
      <c r="N976" s="197"/>
      <c r="O976" s="197"/>
      <c r="P976" s="197"/>
      <c r="Q976" s="197"/>
      <c r="R976" s="197"/>
      <c r="S976" s="197"/>
      <c r="T976" s="197"/>
      <c r="U976" s="197"/>
      <c r="V976" s="197"/>
      <c r="W976" s="197"/>
      <c r="X976" s="197"/>
    </row>
    <row r="977" spans="1:24" x14ac:dyDescent="0.25">
      <c r="A977" s="197"/>
      <c r="B977" s="197"/>
      <c r="C977" s="197"/>
      <c r="D977" s="197"/>
      <c r="E977" s="197"/>
      <c r="F977" s="197"/>
      <c r="G977" s="197"/>
      <c r="H977" s="197"/>
      <c r="I977" s="197"/>
      <c r="J977" s="197"/>
      <c r="K977" s="197"/>
      <c r="L977" s="197"/>
      <c r="M977" s="197"/>
      <c r="N977" s="197"/>
      <c r="O977" s="197"/>
      <c r="P977" s="197"/>
      <c r="Q977" s="197"/>
      <c r="R977" s="197"/>
      <c r="S977" s="197"/>
      <c r="T977" s="197"/>
      <c r="U977" s="197"/>
      <c r="V977" s="197"/>
      <c r="W977" s="197"/>
      <c r="X977" s="197"/>
    </row>
    <row r="978" spans="1:24" x14ac:dyDescent="0.25">
      <c r="A978" s="197"/>
      <c r="B978" s="197"/>
      <c r="C978" s="197"/>
      <c r="D978" s="197"/>
      <c r="E978" s="197"/>
      <c r="F978" s="197"/>
      <c r="G978" s="197"/>
      <c r="H978" s="197"/>
      <c r="I978" s="197"/>
      <c r="J978" s="197"/>
      <c r="K978" s="197"/>
      <c r="L978" s="197"/>
      <c r="M978" s="197"/>
      <c r="N978" s="197"/>
      <c r="O978" s="197"/>
      <c r="P978" s="197"/>
      <c r="Q978" s="197"/>
      <c r="R978" s="197"/>
      <c r="S978" s="197"/>
      <c r="T978" s="197"/>
      <c r="U978" s="197"/>
      <c r="V978" s="197"/>
      <c r="W978" s="197"/>
      <c r="X978" s="197"/>
    </row>
    <row r="979" spans="1:24" x14ac:dyDescent="0.25">
      <c r="A979" s="197"/>
      <c r="B979" s="197"/>
      <c r="C979" s="197"/>
      <c r="D979" s="197"/>
      <c r="E979" s="197"/>
      <c r="F979" s="197"/>
      <c r="G979" s="197"/>
      <c r="H979" s="197"/>
      <c r="I979" s="197"/>
      <c r="J979" s="197"/>
      <c r="K979" s="197"/>
      <c r="L979" s="197"/>
      <c r="M979" s="197"/>
      <c r="N979" s="197"/>
      <c r="O979" s="197"/>
      <c r="P979" s="197"/>
      <c r="Q979" s="197"/>
      <c r="R979" s="197"/>
      <c r="S979" s="197"/>
      <c r="T979" s="197"/>
      <c r="U979" s="197"/>
      <c r="V979" s="197"/>
      <c r="W979" s="197"/>
      <c r="X979" s="197"/>
    </row>
    <row r="980" spans="1:24" x14ac:dyDescent="0.25">
      <c r="A980" s="197"/>
      <c r="B980" s="197"/>
      <c r="C980" s="197"/>
      <c r="D980" s="197"/>
      <c r="E980" s="197"/>
      <c r="F980" s="197"/>
      <c r="G980" s="197"/>
      <c r="H980" s="197"/>
      <c r="I980" s="197"/>
      <c r="J980" s="197"/>
      <c r="K980" s="197"/>
      <c r="L980" s="197"/>
      <c r="M980" s="197"/>
      <c r="N980" s="197"/>
      <c r="O980" s="197"/>
      <c r="P980" s="197"/>
      <c r="Q980" s="197"/>
      <c r="R980" s="197"/>
      <c r="S980" s="197"/>
      <c r="T980" s="197"/>
      <c r="U980" s="197"/>
      <c r="V980" s="197"/>
      <c r="W980" s="197"/>
      <c r="X980" s="197"/>
    </row>
  </sheetData>
  <mergeCells count="23">
    <mergeCell ref="C2:J2"/>
    <mergeCell ref="C27:J27"/>
    <mergeCell ref="C3:J4"/>
    <mergeCell ref="C25:J25"/>
    <mergeCell ref="D19:J19"/>
    <mergeCell ref="D20:J20"/>
    <mergeCell ref="D18:J18"/>
    <mergeCell ref="D10:J10"/>
    <mergeCell ref="D11:J11"/>
    <mergeCell ref="D14:J14"/>
    <mergeCell ref="D16:J16"/>
    <mergeCell ref="D17:J17"/>
    <mergeCell ref="D9:J9"/>
    <mergeCell ref="C6:J6"/>
    <mergeCell ref="D7:J7"/>
    <mergeCell ref="D8:J8"/>
    <mergeCell ref="D21:J21"/>
    <mergeCell ref="C26:J26"/>
    <mergeCell ref="D12:J12"/>
    <mergeCell ref="D13:J13"/>
    <mergeCell ref="C22:J22"/>
    <mergeCell ref="C23:J23"/>
    <mergeCell ref="D15:J15"/>
  </mergeCells>
  <hyperlinks>
    <hyperlink ref="C26:J26" r:id="rId1" display="Sustainable Procurement Toolkit" xr:uid="{6E2C50D7-4E3A-4EEB-B5C3-9D4590A3E272}"/>
    <hyperlink ref="C27:J27" r:id="rId2" display="Net-Zero Procurement Plugins" xr:uid="{64DF856C-226D-4D18-BE06-51C3B60EE8DA}"/>
  </hyperlinks>
  <pageMargins left="0.7" right="0.7" top="0.75" bottom="0.75" header="0" footer="0"/>
  <pageSetup orientation="landscape" r:id="rId3"/>
  <drawing r:id="rId4"/>
  <legacyDrawing r:id="rId5"/>
  <picture r:id="rId6"/>
  <mc:AlternateContent xmlns:mc="http://schemas.openxmlformats.org/markup-compatibility/2006">
    <mc:Choice Requires="x14">
      <controls>
        <mc:AlternateContent xmlns:mc="http://schemas.openxmlformats.org/markup-compatibility/2006">
          <mc:Choice Requires="x14">
            <control shapeId="244739" r:id="rId7" name="Check Box 3">
              <controlPr defaultSize="0" autoFill="0" autoLine="0" autoPict="0">
                <anchor moveWithCells="1">
                  <from>
                    <xdr:col>2</xdr:col>
                    <xdr:colOff>289560</xdr:colOff>
                    <xdr:row>18</xdr:row>
                    <xdr:rowOff>76200</xdr:rowOff>
                  </from>
                  <to>
                    <xdr:col>2</xdr:col>
                    <xdr:colOff>533400</xdr:colOff>
                    <xdr:row>18</xdr:row>
                    <xdr:rowOff>327660</xdr:rowOff>
                  </to>
                </anchor>
              </controlPr>
            </control>
          </mc:Choice>
        </mc:AlternateContent>
        <mc:AlternateContent xmlns:mc="http://schemas.openxmlformats.org/markup-compatibility/2006">
          <mc:Choice Requires="x14">
            <control shapeId="244740" r:id="rId8" name="Check Box 4">
              <controlPr defaultSize="0" autoFill="0" autoLine="0" autoPict="0">
                <anchor moveWithCells="1">
                  <from>
                    <xdr:col>2</xdr:col>
                    <xdr:colOff>289560</xdr:colOff>
                    <xdr:row>19</xdr:row>
                    <xdr:rowOff>60960</xdr:rowOff>
                  </from>
                  <to>
                    <xdr:col>2</xdr:col>
                    <xdr:colOff>525780</xdr:colOff>
                    <xdr:row>19</xdr:row>
                    <xdr:rowOff>297180</xdr:rowOff>
                  </to>
                </anchor>
              </controlPr>
            </control>
          </mc:Choice>
        </mc:AlternateContent>
        <mc:AlternateContent xmlns:mc="http://schemas.openxmlformats.org/markup-compatibility/2006">
          <mc:Choice Requires="x14">
            <control shapeId="244742" r:id="rId9" name="Check Box 6">
              <controlPr defaultSize="0" autoFill="0" autoLine="0" autoPict="0">
                <anchor moveWithCells="1">
                  <from>
                    <xdr:col>2</xdr:col>
                    <xdr:colOff>289560</xdr:colOff>
                    <xdr:row>8</xdr:row>
                    <xdr:rowOff>99060</xdr:rowOff>
                  </from>
                  <to>
                    <xdr:col>2</xdr:col>
                    <xdr:colOff>541020</xdr:colOff>
                    <xdr:row>8</xdr:row>
                    <xdr:rowOff>327660</xdr:rowOff>
                  </to>
                </anchor>
              </controlPr>
            </control>
          </mc:Choice>
        </mc:AlternateContent>
        <mc:AlternateContent xmlns:mc="http://schemas.openxmlformats.org/markup-compatibility/2006">
          <mc:Choice Requires="x14">
            <control shapeId="244743" r:id="rId10" name="Check Box 7">
              <controlPr defaultSize="0" autoFill="0" autoLine="0" autoPict="0">
                <anchor moveWithCells="1">
                  <from>
                    <xdr:col>2</xdr:col>
                    <xdr:colOff>297180</xdr:colOff>
                    <xdr:row>15</xdr:row>
                    <xdr:rowOff>60960</xdr:rowOff>
                  </from>
                  <to>
                    <xdr:col>2</xdr:col>
                    <xdr:colOff>518160</xdr:colOff>
                    <xdr:row>15</xdr:row>
                    <xdr:rowOff>327660</xdr:rowOff>
                  </to>
                </anchor>
              </controlPr>
            </control>
          </mc:Choice>
        </mc:AlternateContent>
        <mc:AlternateContent xmlns:mc="http://schemas.openxmlformats.org/markup-compatibility/2006">
          <mc:Choice Requires="x14">
            <control shapeId="244744" r:id="rId11" name="Check Box 8">
              <controlPr defaultSize="0" autoFill="0" autoLine="0" autoPict="0">
                <anchor moveWithCells="1">
                  <from>
                    <xdr:col>2</xdr:col>
                    <xdr:colOff>297180</xdr:colOff>
                    <xdr:row>17</xdr:row>
                    <xdr:rowOff>99060</xdr:rowOff>
                  </from>
                  <to>
                    <xdr:col>2</xdr:col>
                    <xdr:colOff>518160</xdr:colOff>
                    <xdr:row>17</xdr:row>
                    <xdr:rowOff>335280</xdr:rowOff>
                  </to>
                </anchor>
              </controlPr>
            </control>
          </mc:Choice>
        </mc:AlternateContent>
        <mc:AlternateContent xmlns:mc="http://schemas.openxmlformats.org/markup-compatibility/2006">
          <mc:Choice Requires="x14">
            <control shapeId="244746" r:id="rId12" name="Check Box 10">
              <controlPr defaultSize="0" autoFill="0" autoLine="0" autoPict="0">
                <anchor moveWithCells="1">
                  <from>
                    <xdr:col>2</xdr:col>
                    <xdr:colOff>297180</xdr:colOff>
                    <xdr:row>9</xdr:row>
                    <xdr:rowOff>60960</xdr:rowOff>
                  </from>
                  <to>
                    <xdr:col>2</xdr:col>
                    <xdr:colOff>518160</xdr:colOff>
                    <xdr:row>9</xdr:row>
                    <xdr:rowOff>327660</xdr:rowOff>
                  </to>
                </anchor>
              </controlPr>
            </control>
          </mc:Choice>
        </mc:AlternateContent>
        <mc:AlternateContent xmlns:mc="http://schemas.openxmlformats.org/markup-compatibility/2006">
          <mc:Choice Requires="x14">
            <control shapeId="244747" r:id="rId13" name="Check Box 11">
              <controlPr defaultSize="0" autoFill="0" autoLine="0" autoPict="0">
                <anchor moveWithCells="1">
                  <from>
                    <xdr:col>2</xdr:col>
                    <xdr:colOff>297180</xdr:colOff>
                    <xdr:row>13</xdr:row>
                    <xdr:rowOff>60960</xdr:rowOff>
                  </from>
                  <to>
                    <xdr:col>2</xdr:col>
                    <xdr:colOff>525780</xdr:colOff>
                    <xdr:row>13</xdr:row>
                    <xdr:rowOff>327660</xdr:rowOff>
                  </to>
                </anchor>
              </controlPr>
            </control>
          </mc:Choice>
        </mc:AlternateContent>
        <mc:AlternateContent xmlns:mc="http://schemas.openxmlformats.org/markup-compatibility/2006">
          <mc:Choice Requires="x14">
            <control shapeId="244769" r:id="rId14" name="Check Box 33">
              <controlPr defaultSize="0" autoFill="0" autoLine="0" autoPict="0">
                <anchor moveWithCells="1">
                  <from>
                    <xdr:col>2</xdr:col>
                    <xdr:colOff>297180</xdr:colOff>
                    <xdr:row>16</xdr:row>
                    <xdr:rowOff>68580</xdr:rowOff>
                  </from>
                  <to>
                    <xdr:col>2</xdr:col>
                    <xdr:colOff>518160</xdr:colOff>
                    <xdr:row>16</xdr:row>
                    <xdr:rowOff>335280</xdr:rowOff>
                  </to>
                </anchor>
              </controlPr>
            </control>
          </mc:Choice>
        </mc:AlternateContent>
        <mc:AlternateContent xmlns:mc="http://schemas.openxmlformats.org/markup-compatibility/2006">
          <mc:Choice Requires="x14">
            <control shapeId="244771" r:id="rId15" name="Check Box 35">
              <controlPr defaultSize="0" autoFill="0" autoLine="0" autoPict="0">
                <anchor moveWithCells="1">
                  <from>
                    <xdr:col>2</xdr:col>
                    <xdr:colOff>297180</xdr:colOff>
                    <xdr:row>10</xdr:row>
                    <xdr:rowOff>68580</xdr:rowOff>
                  </from>
                  <to>
                    <xdr:col>2</xdr:col>
                    <xdr:colOff>525780</xdr:colOff>
                    <xdr:row>10</xdr:row>
                    <xdr:rowOff>335280</xdr:rowOff>
                  </to>
                </anchor>
              </controlPr>
            </control>
          </mc:Choice>
        </mc:AlternateContent>
        <mc:AlternateContent xmlns:mc="http://schemas.openxmlformats.org/markup-compatibility/2006">
          <mc:Choice Requires="x14">
            <control shapeId="244773" r:id="rId16" name="Check Box 37">
              <controlPr defaultSize="0" autoFill="0" autoLine="0" autoPict="0">
                <anchor moveWithCells="1">
                  <from>
                    <xdr:col>2</xdr:col>
                    <xdr:colOff>297180</xdr:colOff>
                    <xdr:row>12</xdr:row>
                    <xdr:rowOff>83820</xdr:rowOff>
                  </from>
                  <to>
                    <xdr:col>2</xdr:col>
                    <xdr:colOff>518160</xdr:colOff>
                    <xdr:row>12</xdr:row>
                    <xdr:rowOff>312420</xdr:rowOff>
                  </to>
                </anchor>
              </controlPr>
            </control>
          </mc:Choice>
        </mc:AlternateContent>
        <mc:AlternateContent xmlns:mc="http://schemas.openxmlformats.org/markup-compatibility/2006">
          <mc:Choice Requires="x14">
            <control shapeId="244774" r:id="rId17" name="Check Box 38">
              <controlPr defaultSize="0" autoFill="0" autoLine="0" autoPict="0">
                <anchor moveWithCells="1">
                  <from>
                    <xdr:col>2</xdr:col>
                    <xdr:colOff>297180</xdr:colOff>
                    <xdr:row>11</xdr:row>
                    <xdr:rowOff>76200</xdr:rowOff>
                  </from>
                  <to>
                    <xdr:col>2</xdr:col>
                    <xdr:colOff>518160</xdr:colOff>
                    <xdr:row>11</xdr:row>
                    <xdr:rowOff>342900</xdr:rowOff>
                  </to>
                </anchor>
              </controlPr>
            </control>
          </mc:Choice>
        </mc:AlternateContent>
        <mc:AlternateContent xmlns:mc="http://schemas.openxmlformats.org/markup-compatibility/2006">
          <mc:Choice Requires="x14">
            <control shapeId="244775" r:id="rId18" name="Check Box 39">
              <controlPr defaultSize="0" autoFill="0" autoLine="0" autoPict="0">
                <anchor moveWithCells="1">
                  <from>
                    <xdr:col>2</xdr:col>
                    <xdr:colOff>297180</xdr:colOff>
                    <xdr:row>14</xdr:row>
                    <xdr:rowOff>60960</xdr:rowOff>
                  </from>
                  <to>
                    <xdr:col>2</xdr:col>
                    <xdr:colOff>518160</xdr:colOff>
                    <xdr:row>14</xdr:row>
                    <xdr:rowOff>327660</xdr:rowOff>
                  </to>
                </anchor>
              </controlPr>
            </control>
          </mc:Choice>
        </mc:AlternateContent>
        <mc:AlternateContent xmlns:mc="http://schemas.openxmlformats.org/markup-compatibility/2006">
          <mc:Choice Requires="x14">
            <control shapeId="244776" r:id="rId19" name="Check Box 40">
              <controlPr defaultSize="0" autoFill="0" autoLine="0" autoPict="0">
                <anchor moveWithCells="1">
                  <from>
                    <xdr:col>2</xdr:col>
                    <xdr:colOff>289560</xdr:colOff>
                    <xdr:row>7</xdr:row>
                    <xdr:rowOff>213360</xdr:rowOff>
                  </from>
                  <to>
                    <xdr:col>2</xdr:col>
                    <xdr:colOff>525780</xdr:colOff>
                    <xdr:row>7</xdr:row>
                    <xdr:rowOff>457200</xdr:rowOff>
                  </to>
                </anchor>
              </controlPr>
            </control>
          </mc:Choice>
        </mc:AlternateContent>
        <mc:AlternateContent xmlns:mc="http://schemas.openxmlformats.org/markup-compatibility/2006">
          <mc:Choice Requires="x14">
            <control shapeId="244777" r:id="rId20" name="Check Box 41">
              <controlPr defaultSize="0" autoFill="0" autoLine="0" autoPict="0">
                <anchor moveWithCells="1">
                  <from>
                    <xdr:col>2</xdr:col>
                    <xdr:colOff>289560</xdr:colOff>
                    <xdr:row>6</xdr:row>
                    <xdr:rowOff>213360</xdr:rowOff>
                  </from>
                  <to>
                    <xdr:col>2</xdr:col>
                    <xdr:colOff>525780</xdr:colOff>
                    <xdr:row>6</xdr:row>
                    <xdr:rowOff>457200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2333-FEC6-4756-A1E0-AC3F25CA0DA0}">
  <sheetPr>
    <tabColor theme="3" tint="0.59999389629810485"/>
  </sheetPr>
  <dimension ref="A2:K20"/>
  <sheetViews>
    <sheetView showGridLines="0" zoomScaleNormal="100" workbookViewId="0">
      <selection activeCell="C2" sqref="C2:K2"/>
    </sheetView>
  </sheetViews>
  <sheetFormatPr defaultColWidth="11.6640625" defaultRowHeight="15.6" x14ac:dyDescent="0.3"/>
  <cols>
    <col min="1" max="1" width="3.332031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1" width="15.6640625" style="18" customWidth="1"/>
    <col min="12" max="16384" width="11.6640625" style="18"/>
  </cols>
  <sheetData>
    <row r="2" spans="1:11" ht="45" customHeight="1" x14ac:dyDescent="0.3">
      <c r="A2" s="26"/>
      <c r="B2" s="26"/>
      <c r="C2" s="540" t="s">
        <v>348</v>
      </c>
      <c r="D2" s="541"/>
      <c r="E2" s="541"/>
      <c r="F2" s="541"/>
      <c r="G2" s="541"/>
      <c r="H2" s="541"/>
      <c r="I2" s="541"/>
      <c r="J2" s="541"/>
      <c r="K2" s="542"/>
    </row>
    <row r="3" spans="1:11" ht="142.94999999999999" customHeight="1" x14ac:dyDescent="0.3">
      <c r="A3" s="26"/>
      <c r="B3" s="26"/>
      <c r="C3" s="421" t="s">
        <v>598</v>
      </c>
      <c r="D3" s="422"/>
      <c r="E3" s="422"/>
      <c r="F3" s="422"/>
      <c r="G3" s="422"/>
      <c r="H3" s="422"/>
      <c r="I3" s="422"/>
      <c r="J3" s="422"/>
      <c r="K3" s="423"/>
    </row>
    <row r="4" spans="1:11" ht="10.199999999999999" customHeight="1" x14ac:dyDescent="0.3">
      <c r="I4" s="4"/>
      <c r="J4" s="4"/>
      <c r="K4" s="4"/>
    </row>
    <row r="5" spans="1:11" s="11" customFormat="1" ht="70.2" customHeight="1" x14ac:dyDescent="0.3">
      <c r="A5" s="29"/>
      <c r="B5" s="29"/>
      <c r="C5" s="543" t="s">
        <v>599</v>
      </c>
      <c r="D5" s="544"/>
      <c r="E5" s="544"/>
      <c r="F5" s="544"/>
      <c r="G5" s="544"/>
      <c r="H5" s="544"/>
      <c r="I5" s="544"/>
      <c r="J5" s="544"/>
      <c r="K5" s="545"/>
    </row>
    <row r="6" spans="1:11" ht="49.95" customHeight="1" x14ac:dyDescent="0.3">
      <c r="A6" s="26"/>
      <c r="B6" s="26" t="b">
        <v>0</v>
      </c>
      <c r="C6" s="30"/>
      <c r="D6" s="417" t="s">
        <v>748</v>
      </c>
      <c r="E6" s="417"/>
      <c r="F6" s="417"/>
      <c r="G6" s="417"/>
      <c r="H6" s="417"/>
      <c r="I6" s="417"/>
      <c r="J6" s="417"/>
      <c r="K6" s="418"/>
    </row>
    <row r="7" spans="1:11" ht="49.95" customHeight="1" x14ac:dyDescent="0.3">
      <c r="A7" s="26"/>
      <c r="B7" s="26" t="b">
        <v>0</v>
      </c>
      <c r="C7" s="30"/>
      <c r="D7" s="417" t="s">
        <v>752</v>
      </c>
      <c r="E7" s="417"/>
      <c r="F7" s="417"/>
      <c r="G7" s="417"/>
      <c r="H7" s="417"/>
      <c r="I7" s="417"/>
      <c r="J7" s="417"/>
      <c r="K7" s="418"/>
    </row>
    <row r="8" spans="1:11" ht="30" customHeight="1" x14ac:dyDescent="0.3">
      <c r="A8" s="26"/>
      <c r="B8" s="26" t="b">
        <v>1</v>
      </c>
      <c r="C8" s="30"/>
      <c r="D8" s="419" t="s">
        <v>522</v>
      </c>
      <c r="E8" s="419"/>
      <c r="F8" s="419"/>
      <c r="G8" s="419"/>
      <c r="H8" s="419"/>
      <c r="I8" s="419"/>
      <c r="J8" s="419"/>
      <c r="K8" s="420"/>
    </row>
    <row r="9" spans="1:11" s="11" customFormat="1" ht="30" customHeight="1" x14ac:dyDescent="0.3">
      <c r="A9" s="26"/>
      <c r="B9" s="26"/>
      <c r="C9" s="36"/>
      <c r="D9" s="409" t="s">
        <v>523</v>
      </c>
      <c r="E9" s="410"/>
      <c r="F9" s="410"/>
      <c r="G9" s="410"/>
      <c r="H9" s="410"/>
      <c r="I9" s="410"/>
      <c r="J9" s="410"/>
      <c r="K9" s="212">
        <v>0.8</v>
      </c>
    </row>
    <row r="10" spans="1:11" ht="33" customHeight="1" x14ac:dyDescent="0.3">
      <c r="C10" s="32"/>
      <c r="D10" s="549" t="s">
        <v>327</v>
      </c>
      <c r="E10" s="415"/>
      <c r="F10" s="415"/>
      <c r="G10" s="415"/>
      <c r="H10" s="415"/>
      <c r="I10" s="415"/>
      <c r="J10" s="415"/>
      <c r="K10" s="416"/>
    </row>
    <row r="11" spans="1:11" ht="30" customHeight="1" x14ac:dyDescent="0.3">
      <c r="A11" s="26"/>
      <c r="B11" s="26" t="b">
        <v>1</v>
      </c>
      <c r="C11" s="30"/>
      <c r="D11" s="417" t="s">
        <v>719</v>
      </c>
      <c r="E11" s="417"/>
      <c r="F11" s="417"/>
      <c r="G11" s="417"/>
      <c r="H11" s="417"/>
      <c r="I11" s="417"/>
      <c r="J11" s="417"/>
      <c r="K11" s="418"/>
    </row>
    <row r="12" spans="1:11" ht="30" customHeight="1" x14ac:dyDescent="0.3">
      <c r="A12" s="26"/>
      <c r="B12" s="26" t="b">
        <v>0</v>
      </c>
      <c r="C12" s="30"/>
      <c r="D12" s="417" t="s">
        <v>723</v>
      </c>
      <c r="E12" s="417"/>
      <c r="F12" s="417"/>
      <c r="G12" s="417"/>
      <c r="H12" s="417"/>
      <c r="I12" s="417"/>
      <c r="J12" s="417"/>
      <c r="K12" s="418"/>
    </row>
    <row r="13" spans="1:11" ht="35.4" customHeight="1" x14ac:dyDescent="0.3">
      <c r="A13" s="26"/>
      <c r="B13" s="26" t="b">
        <v>0</v>
      </c>
      <c r="C13" s="33"/>
      <c r="D13" s="419" t="s">
        <v>524</v>
      </c>
      <c r="E13" s="419"/>
      <c r="F13" s="419"/>
      <c r="G13" s="419"/>
      <c r="H13" s="419"/>
      <c r="I13" s="419"/>
      <c r="J13" s="419"/>
      <c r="K13" s="420"/>
    </row>
    <row r="14" spans="1:11" ht="39" customHeight="1" x14ac:dyDescent="0.3">
      <c r="A14" s="26"/>
      <c r="B14" s="26"/>
      <c r="C14" s="34">
        <f>IF(B6=TRUE,1,IF(B7=TRUE,0,((COUNTIF(B8:B13,TRUE)/4)+K9)/2))</f>
        <v>0.65</v>
      </c>
      <c r="D14" s="438" t="s">
        <v>626</v>
      </c>
      <c r="E14" s="439"/>
      <c r="F14" s="439"/>
      <c r="G14" s="439"/>
      <c r="H14" s="439"/>
      <c r="I14" s="439"/>
      <c r="J14" s="439"/>
      <c r="K14" s="440"/>
    </row>
    <row r="15" spans="1:11" s="11" customFormat="1" ht="34.200000000000003" customHeight="1" x14ac:dyDescent="0.3">
      <c r="A15" s="29"/>
      <c r="B15" s="29"/>
      <c r="C15" s="403" t="s">
        <v>754</v>
      </c>
      <c r="D15" s="404"/>
      <c r="E15" s="404"/>
      <c r="F15" s="404"/>
      <c r="G15" s="404"/>
      <c r="H15" s="404"/>
      <c r="I15" s="404"/>
      <c r="J15" s="404"/>
      <c r="K15" s="405"/>
    </row>
    <row r="16" spans="1:11" s="11" customFormat="1" ht="52.2" customHeight="1" x14ac:dyDescent="0.3">
      <c r="A16" s="29"/>
      <c r="B16" s="29"/>
      <c r="C16" s="406" t="s">
        <v>755</v>
      </c>
      <c r="D16" s="407"/>
      <c r="E16" s="407"/>
      <c r="F16" s="407"/>
      <c r="G16" s="407"/>
      <c r="H16" s="407"/>
      <c r="I16" s="407"/>
      <c r="J16" s="407"/>
      <c r="K16" s="408"/>
    </row>
    <row r="17" spans="2:11" ht="10.199999999999999" customHeight="1" x14ac:dyDescent="0.3">
      <c r="I17" s="4"/>
      <c r="J17" s="4"/>
      <c r="K17" s="4"/>
    </row>
    <row r="19" spans="2:11" ht="22.95" customHeight="1" x14ac:dyDescent="0.3">
      <c r="B19" s="546" t="s">
        <v>487</v>
      </c>
      <c r="C19" s="547"/>
      <c r="D19" s="547"/>
      <c r="E19" s="547"/>
      <c r="F19" s="547"/>
      <c r="G19" s="547"/>
      <c r="H19" s="547"/>
      <c r="I19" s="547"/>
      <c r="J19" s="547"/>
      <c r="K19" s="547"/>
    </row>
    <row r="20" spans="2:11" ht="25.2" customHeight="1" x14ac:dyDescent="0.3">
      <c r="B20" s="507" t="s">
        <v>488</v>
      </c>
      <c r="C20" s="508"/>
      <c r="D20" s="508"/>
      <c r="E20" s="508"/>
      <c r="F20" s="508"/>
      <c r="G20" s="508"/>
      <c r="H20" s="508"/>
      <c r="I20" s="508"/>
      <c r="J20" s="548"/>
      <c r="K20" s="548"/>
    </row>
  </sheetData>
  <mergeCells count="17">
    <mergeCell ref="B20:I20"/>
    <mergeCell ref="B19:K19"/>
    <mergeCell ref="J20:K20"/>
    <mergeCell ref="D14:K14"/>
    <mergeCell ref="D9:J9"/>
    <mergeCell ref="D10:K10"/>
    <mergeCell ref="D11:K11"/>
    <mergeCell ref="D12:K12"/>
    <mergeCell ref="D13:K13"/>
    <mergeCell ref="C15:K15"/>
    <mergeCell ref="C16:K16"/>
    <mergeCell ref="C2:K2"/>
    <mergeCell ref="D8:K8"/>
    <mergeCell ref="C3:K3"/>
    <mergeCell ref="C5:K5"/>
    <mergeCell ref="D6:K6"/>
    <mergeCell ref="D7:K7"/>
  </mergeCells>
  <hyperlinks>
    <hyperlink ref="C20:I20" r:id="rId1" display="Living Wages in Ontario, By Region" xr:uid="{8C627BD1-02AA-45BD-8E52-AE265AEECBC3}"/>
  </hyperlinks>
  <pageMargins left="0.7" right="0.7" top="0.75" bottom="0.75" header="0.3" footer="0.3"/>
  <pageSetup orientation="landscape" r:id="rId2"/>
  <customProperties>
    <customPr name="SSC_SHEET_GUID" r:id="rId3"/>
  </customProperties>
  <drawing r:id="rId4"/>
  <legacyDrawing r:id="rId5"/>
  <picture r:id="rId6"/>
  <mc:AlternateContent xmlns:mc="http://schemas.openxmlformats.org/markup-compatibility/2006">
    <mc:Choice Requires="x14">
      <controls>
        <mc:AlternateContent xmlns:mc="http://schemas.openxmlformats.org/markup-compatibility/2006">
          <mc:Choice Requires="x14">
            <control shapeId="34837" r:id="rId7" name="Check Box 21">
              <controlPr defaultSize="0" autoFill="0" autoLine="0" autoPict="0">
                <anchor moveWithCells="1">
                  <from>
                    <xdr:col>2</xdr:col>
                    <xdr:colOff>266700</xdr:colOff>
                    <xdr:row>5</xdr:row>
                    <xdr:rowOff>213360</xdr:rowOff>
                  </from>
                  <to>
                    <xdr:col>2</xdr:col>
                    <xdr:colOff>480060</xdr:colOff>
                    <xdr:row>5</xdr:row>
                    <xdr:rowOff>449580</xdr:rowOff>
                  </to>
                </anchor>
              </controlPr>
            </control>
          </mc:Choice>
        </mc:AlternateContent>
        <mc:AlternateContent xmlns:mc="http://schemas.openxmlformats.org/markup-compatibility/2006">
          <mc:Choice Requires="x14">
            <control shapeId="34838" r:id="rId8" name="Check Box 22">
              <controlPr defaultSize="0" autoFill="0" autoLine="0" autoPict="0">
                <anchor moveWithCells="1">
                  <from>
                    <xdr:col>2</xdr:col>
                    <xdr:colOff>251460</xdr:colOff>
                    <xdr:row>10</xdr:row>
                    <xdr:rowOff>76200</xdr:rowOff>
                  </from>
                  <to>
                    <xdr:col>2</xdr:col>
                    <xdr:colOff>502920</xdr:colOff>
                    <xdr:row>10</xdr:row>
                    <xdr:rowOff>304800</xdr:rowOff>
                  </to>
                </anchor>
              </controlPr>
            </control>
          </mc:Choice>
        </mc:AlternateContent>
        <mc:AlternateContent xmlns:mc="http://schemas.openxmlformats.org/markup-compatibility/2006">
          <mc:Choice Requires="x14">
            <control shapeId="34839" r:id="rId9" name="Check Box 23">
              <controlPr defaultSize="0" autoFill="0" autoLine="0" autoPict="0">
                <anchor moveWithCells="1">
                  <from>
                    <xdr:col>2</xdr:col>
                    <xdr:colOff>251460</xdr:colOff>
                    <xdr:row>11</xdr:row>
                    <xdr:rowOff>68580</xdr:rowOff>
                  </from>
                  <to>
                    <xdr:col>2</xdr:col>
                    <xdr:colOff>502920</xdr:colOff>
                    <xdr:row>11</xdr:row>
                    <xdr:rowOff>297180</xdr:rowOff>
                  </to>
                </anchor>
              </controlPr>
            </control>
          </mc:Choice>
        </mc:AlternateContent>
        <mc:AlternateContent xmlns:mc="http://schemas.openxmlformats.org/markup-compatibility/2006">
          <mc:Choice Requires="x14">
            <control shapeId="34840" r:id="rId10" name="Check Box 24">
              <controlPr defaultSize="0" autoFill="0" autoLine="0" autoPict="0">
                <anchor moveWithCells="1">
                  <from>
                    <xdr:col>2</xdr:col>
                    <xdr:colOff>251460</xdr:colOff>
                    <xdr:row>12</xdr:row>
                    <xdr:rowOff>182880</xdr:rowOff>
                  </from>
                  <to>
                    <xdr:col>2</xdr:col>
                    <xdr:colOff>487680</xdr:colOff>
                    <xdr:row>12</xdr:row>
                    <xdr:rowOff>411480</xdr:rowOff>
                  </to>
                </anchor>
              </controlPr>
            </control>
          </mc:Choice>
        </mc:AlternateContent>
        <mc:AlternateContent xmlns:mc="http://schemas.openxmlformats.org/markup-compatibility/2006">
          <mc:Choice Requires="x14">
            <control shapeId="34841" r:id="rId11" name="Check Box 25">
              <controlPr defaultSize="0" autoFill="0" autoLine="0" autoPict="0">
                <anchor moveWithCells="1">
                  <from>
                    <xdr:col>2</xdr:col>
                    <xdr:colOff>259080</xdr:colOff>
                    <xdr:row>6</xdr:row>
                    <xdr:rowOff>190500</xdr:rowOff>
                  </from>
                  <to>
                    <xdr:col>2</xdr:col>
                    <xdr:colOff>480060</xdr:colOff>
                    <xdr:row>6</xdr:row>
                    <xdr:rowOff>426720</xdr:rowOff>
                  </to>
                </anchor>
              </controlPr>
            </control>
          </mc:Choice>
        </mc:AlternateContent>
        <mc:AlternateContent xmlns:mc="http://schemas.openxmlformats.org/markup-compatibility/2006">
          <mc:Choice Requires="x14">
            <control shapeId="34842" r:id="rId12" name="Check Box 26">
              <controlPr defaultSize="0" autoFill="0" autoLine="0" autoPict="0">
                <anchor moveWithCells="1">
                  <from>
                    <xdr:col>2</xdr:col>
                    <xdr:colOff>251460</xdr:colOff>
                    <xdr:row>7</xdr:row>
                    <xdr:rowOff>76200</xdr:rowOff>
                  </from>
                  <to>
                    <xdr:col>2</xdr:col>
                    <xdr:colOff>480060</xdr:colOff>
                    <xdr:row>7</xdr:row>
                    <xdr:rowOff>304800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524FC-C570-46E9-BAC8-34C5A64BF7AB}">
  <sheetPr>
    <tabColor theme="3" tint="0.59999389629810485"/>
  </sheetPr>
  <dimension ref="A2:S24"/>
  <sheetViews>
    <sheetView showGridLines="0" zoomScaleNormal="100" workbookViewId="0">
      <selection activeCell="C2" sqref="C2:K2"/>
    </sheetView>
  </sheetViews>
  <sheetFormatPr defaultColWidth="11.6640625" defaultRowHeight="15.6" x14ac:dyDescent="0.3"/>
  <cols>
    <col min="1" max="1" width="2.8867187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1" width="15.6640625" style="18" customWidth="1"/>
    <col min="12" max="16384" width="11.6640625" style="18"/>
  </cols>
  <sheetData>
    <row r="2" spans="1:19" ht="45" customHeight="1" x14ac:dyDescent="0.3">
      <c r="A2" s="26"/>
      <c r="B2" s="26"/>
      <c r="C2" s="540" t="s">
        <v>346</v>
      </c>
      <c r="D2" s="541"/>
      <c r="E2" s="541"/>
      <c r="F2" s="541"/>
      <c r="G2" s="541"/>
      <c r="H2" s="541"/>
      <c r="I2" s="541"/>
      <c r="J2" s="541"/>
      <c r="K2" s="542"/>
    </row>
    <row r="3" spans="1:19" ht="139.94999999999999" customHeight="1" x14ac:dyDescent="0.3">
      <c r="A3" s="26"/>
      <c r="B3" s="26"/>
      <c r="C3" s="421" t="s">
        <v>602</v>
      </c>
      <c r="D3" s="422"/>
      <c r="E3" s="422"/>
      <c r="F3" s="422"/>
      <c r="G3" s="422"/>
      <c r="H3" s="422"/>
      <c r="I3" s="422"/>
      <c r="J3" s="422"/>
      <c r="K3" s="423"/>
    </row>
    <row r="4" spans="1:19" ht="10.199999999999999" customHeight="1" x14ac:dyDescent="0.3">
      <c r="I4" s="4"/>
      <c r="J4" s="4"/>
      <c r="K4" s="4"/>
    </row>
    <row r="5" spans="1:19" s="11" customFormat="1" ht="70.2" customHeight="1" x14ac:dyDescent="0.3">
      <c r="A5" s="29"/>
      <c r="B5" s="29"/>
      <c r="C5" s="543" t="s">
        <v>604</v>
      </c>
      <c r="D5" s="544"/>
      <c r="E5" s="544"/>
      <c r="F5" s="544"/>
      <c r="G5" s="544"/>
      <c r="H5" s="544"/>
      <c r="I5" s="544"/>
      <c r="J5" s="544"/>
      <c r="K5" s="545"/>
    </row>
    <row r="6" spans="1:19" ht="49.95" customHeight="1" x14ac:dyDescent="0.3">
      <c r="A6" s="26"/>
      <c r="B6" s="26" t="b">
        <v>0</v>
      </c>
      <c r="C6" s="30"/>
      <c r="D6" s="550" t="s">
        <v>749</v>
      </c>
      <c r="E6" s="551"/>
      <c r="F6" s="551"/>
      <c r="G6" s="551"/>
      <c r="H6" s="551"/>
      <c r="I6" s="551"/>
      <c r="J6" s="551"/>
      <c r="K6" s="552"/>
    </row>
    <row r="7" spans="1:19" ht="49.95" customHeight="1" x14ac:dyDescent="0.3">
      <c r="A7" s="26"/>
      <c r="B7" s="26" t="b">
        <v>0</v>
      </c>
      <c r="C7" s="30"/>
      <c r="D7" s="550" t="s">
        <v>751</v>
      </c>
      <c r="E7" s="551"/>
      <c r="F7" s="551"/>
      <c r="G7" s="551"/>
      <c r="H7" s="551"/>
      <c r="I7" s="551"/>
      <c r="J7" s="551"/>
      <c r="K7" s="552"/>
    </row>
    <row r="8" spans="1:19" ht="30" customHeight="1" x14ac:dyDescent="0.3">
      <c r="A8" s="26"/>
      <c r="B8" s="26" t="b">
        <v>1</v>
      </c>
      <c r="C8" s="30"/>
      <c r="D8" s="476" t="s">
        <v>448</v>
      </c>
      <c r="E8" s="476"/>
      <c r="F8" s="476"/>
      <c r="G8" s="476"/>
      <c r="H8" s="476"/>
      <c r="I8" s="476"/>
      <c r="J8" s="476"/>
      <c r="K8" s="477"/>
    </row>
    <row r="9" spans="1:19" s="11" customFormat="1" ht="30" customHeight="1" x14ac:dyDescent="0.35">
      <c r="A9" s="26"/>
      <c r="B9" s="26"/>
      <c r="C9" s="38"/>
      <c r="D9" s="409" t="s">
        <v>333</v>
      </c>
      <c r="E9" s="410"/>
      <c r="F9" s="410"/>
      <c r="G9" s="410"/>
      <c r="H9" s="410"/>
      <c r="I9" s="410"/>
      <c r="J9" s="410"/>
      <c r="K9" s="215">
        <v>6</v>
      </c>
      <c r="L9" s="231"/>
      <c r="M9" s="232"/>
      <c r="N9" s="232"/>
      <c r="O9" s="232"/>
      <c r="P9" s="232"/>
      <c r="Q9" s="232"/>
      <c r="R9" s="232"/>
      <c r="S9" s="232"/>
    </row>
    <row r="10" spans="1:19" s="11" customFormat="1" ht="30" customHeight="1" x14ac:dyDescent="0.35">
      <c r="A10" s="26"/>
      <c r="B10" s="26"/>
      <c r="C10" s="38"/>
      <c r="D10" s="409" t="s">
        <v>334</v>
      </c>
      <c r="E10" s="410"/>
      <c r="F10" s="410"/>
      <c r="G10" s="410"/>
      <c r="H10" s="410"/>
      <c r="I10" s="410"/>
      <c r="J10" s="410"/>
      <c r="K10" s="215">
        <v>0</v>
      </c>
      <c r="L10" s="233"/>
      <c r="M10" s="228"/>
      <c r="N10" s="228"/>
      <c r="O10" s="228"/>
      <c r="P10" s="228"/>
      <c r="Q10" s="228"/>
      <c r="R10" s="228"/>
      <c r="S10" s="228"/>
    </row>
    <row r="11" spans="1:19" ht="33" customHeight="1" x14ac:dyDescent="0.35">
      <c r="C11" s="39"/>
      <c r="D11" s="549" t="s">
        <v>327</v>
      </c>
      <c r="E11" s="415"/>
      <c r="F11" s="415"/>
      <c r="G11" s="415"/>
      <c r="H11" s="415"/>
      <c r="I11" s="415"/>
      <c r="J11" s="415"/>
      <c r="K11" s="416"/>
      <c r="L11" s="234"/>
      <c r="M11" s="235"/>
      <c r="N11" s="235"/>
      <c r="O11" s="235"/>
      <c r="P11" s="235"/>
      <c r="Q11" s="235"/>
      <c r="R11" s="235"/>
      <c r="S11" s="235"/>
    </row>
    <row r="12" spans="1:19" ht="30" customHeight="1" x14ac:dyDescent="0.3">
      <c r="A12" s="26"/>
      <c r="B12" s="26" t="b">
        <v>1</v>
      </c>
      <c r="C12" s="30"/>
      <c r="D12" s="417" t="s">
        <v>525</v>
      </c>
      <c r="E12" s="417"/>
      <c r="F12" s="417"/>
      <c r="G12" s="417"/>
      <c r="H12" s="417"/>
      <c r="I12" s="417"/>
      <c r="J12" s="417"/>
      <c r="K12" s="418"/>
    </row>
    <row r="13" spans="1:19" ht="30" customHeight="1" x14ac:dyDescent="0.3">
      <c r="A13" s="26"/>
      <c r="B13" s="26" t="b">
        <v>1</v>
      </c>
      <c r="C13" s="30"/>
      <c r="D13" s="417" t="s">
        <v>526</v>
      </c>
      <c r="E13" s="417"/>
      <c r="F13" s="417"/>
      <c r="G13" s="417"/>
      <c r="H13" s="417"/>
      <c r="I13" s="417"/>
      <c r="J13" s="417"/>
      <c r="K13" s="418"/>
    </row>
    <row r="14" spans="1:19" ht="30" customHeight="1" x14ac:dyDescent="0.3">
      <c r="A14" s="26"/>
      <c r="B14" s="26" t="b">
        <v>1</v>
      </c>
      <c r="C14" s="30"/>
      <c r="D14" s="417" t="s">
        <v>527</v>
      </c>
      <c r="E14" s="417"/>
      <c r="F14" s="417"/>
      <c r="G14" s="417"/>
      <c r="H14" s="417"/>
      <c r="I14" s="417"/>
      <c r="J14" s="417"/>
      <c r="K14" s="418"/>
    </row>
    <row r="15" spans="1:19" ht="63.6" customHeight="1" x14ac:dyDescent="0.3">
      <c r="A15" s="26"/>
      <c r="B15" s="26" t="b">
        <v>1</v>
      </c>
      <c r="C15" s="30"/>
      <c r="D15" s="417" t="s">
        <v>642</v>
      </c>
      <c r="E15" s="417"/>
      <c r="F15" s="417"/>
      <c r="G15" s="417"/>
      <c r="H15" s="417"/>
      <c r="I15" s="417"/>
      <c r="J15" s="417"/>
      <c r="K15" s="418"/>
    </row>
    <row r="16" spans="1:19" ht="81" customHeight="1" x14ac:dyDescent="0.3">
      <c r="A16" s="26"/>
      <c r="B16" s="26" t="b">
        <v>1</v>
      </c>
      <c r="C16" s="30"/>
      <c r="D16" s="417" t="s">
        <v>643</v>
      </c>
      <c r="E16" s="417"/>
      <c r="F16" s="417"/>
      <c r="G16" s="417"/>
      <c r="H16" s="417"/>
      <c r="I16" s="417"/>
      <c r="J16" s="417"/>
      <c r="K16" s="418"/>
    </row>
    <row r="17" spans="1:11" ht="30" customHeight="1" x14ac:dyDescent="0.3">
      <c r="A17" s="26"/>
      <c r="B17" s="26" t="b">
        <v>0</v>
      </c>
      <c r="C17" s="30"/>
      <c r="D17" s="417" t="s">
        <v>528</v>
      </c>
      <c r="E17" s="417"/>
      <c r="F17" s="417"/>
      <c r="G17" s="417"/>
      <c r="H17" s="417"/>
      <c r="I17" s="417"/>
      <c r="J17" s="417"/>
      <c r="K17" s="418"/>
    </row>
    <row r="18" spans="1:11" ht="30" customHeight="1" x14ac:dyDescent="0.3">
      <c r="A18" s="26"/>
      <c r="B18" s="26" t="b">
        <v>1</v>
      </c>
      <c r="C18" s="30"/>
      <c r="D18" s="417" t="s">
        <v>529</v>
      </c>
      <c r="E18" s="417"/>
      <c r="F18" s="417"/>
      <c r="G18" s="417"/>
      <c r="H18" s="417"/>
      <c r="I18" s="417"/>
      <c r="J18" s="417"/>
      <c r="K18" s="418"/>
    </row>
    <row r="19" spans="1:11" ht="30" customHeight="1" x14ac:dyDescent="0.3">
      <c r="A19" s="26"/>
      <c r="B19" s="26" t="b">
        <v>1</v>
      </c>
      <c r="C19" s="30"/>
      <c r="D19" s="417" t="s">
        <v>603</v>
      </c>
      <c r="E19" s="417"/>
      <c r="F19" s="417"/>
      <c r="G19" s="417"/>
      <c r="H19" s="417"/>
      <c r="I19" s="417"/>
      <c r="J19" s="417"/>
      <c r="K19" s="418"/>
    </row>
    <row r="20" spans="1:11" ht="46.2" customHeight="1" x14ac:dyDescent="0.3">
      <c r="A20" s="26"/>
      <c r="B20" s="26" t="b">
        <v>1</v>
      </c>
      <c r="C20" s="33"/>
      <c r="D20" s="419" t="s">
        <v>644</v>
      </c>
      <c r="E20" s="419"/>
      <c r="F20" s="419"/>
      <c r="G20" s="419"/>
      <c r="H20" s="419"/>
      <c r="I20" s="419"/>
      <c r="J20" s="419"/>
      <c r="K20" s="420"/>
    </row>
    <row r="21" spans="1:11" ht="38.700000000000003" customHeight="1" x14ac:dyDescent="0.3">
      <c r="A21" s="26"/>
      <c r="B21" s="26"/>
      <c r="C21" s="34">
        <f>IF(B6=TRUE,1,IF(B7=TRUE,0,(COUNTIF(B8:B20,TRUE)/10+IF(B8=FALSE,0,IF($K$9=0,100%,0))+IF(B8=FALSE,0,IF($K$10=0,100%,0)))/3))</f>
        <v>0.6333333333333333</v>
      </c>
      <c r="D21" s="438" t="s">
        <v>627</v>
      </c>
      <c r="E21" s="439"/>
      <c r="F21" s="439"/>
      <c r="G21" s="439"/>
      <c r="H21" s="439"/>
      <c r="I21" s="439"/>
      <c r="J21" s="439"/>
      <c r="K21" s="440"/>
    </row>
    <row r="22" spans="1:11" s="11" customFormat="1" ht="34.200000000000003" customHeight="1" x14ac:dyDescent="0.3">
      <c r="A22" s="29"/>
      <c r="B22" s="29"/>
      <c r="C22" s="403" t="s">
        <v>754</v>
      </c>
      <c r="D22" s="404"/>
      <c r="E22" s="404"/>
      <c r="F22" s="404"/>
      <c r="G22" s="404"/>
      <c r="H22" s="404"/>
      <c r="I22" s="404"/>
      <c r="J22" s="404"/>
      <c r="K22" s="405"/>
    </row>
    <row r="23" spans="1:11" s="11" customFormat="1" ht="52.2" customHeight="1" x14ac:dyDescent="0.3">
      <c r="A23" s="29"/>
      <c r="B23" s="29"/>
      <c r="C23" s="406" t="s">
        <v>755</v>
      </c>
      <c r="D23" s="407"/>
      <c r="E23" s="407"/>
      <c r="F23" s="407"/>
      <c r="G23" s="407"/>
      <c r="H23" s="407"/>
      <c r="I23" s="407"/>
      <c r="J23" s="407"/>
      <c r="K23" s="408"/>
    </row>
    <row r="24" spans="1:11" ht="25.2" customHeight="1" x14ac:dyDescent="0.3">
      <c r="I24" s="4"/>
      <c r="J24" s="4"/>
      <c r="K24" s="4"/>
    </row>
  </sheetData>
  <mergeCells count="21">
    <mergeCell ref="D18:K18"/>
    <mergeCell ref="D10:J10"/>
    <mergeCell ref="D11:K11"/>
    <mergeCell ref="D19:K19"/>
    <mergeCell ref="D20:K20"/>
    <mergeCell ref="C22:K22"/>
    <mergeCell ref="C23:K23"/>
    <mergeCell ref="C2:K2"/>
    <mergeCell ref="D8:K8"/>
    <mergeCell ref="D15:K15"/>
    <mergeCell ref="C3:K3"/>
    <mergeCell ref="C5:K5"/>
    <mergeCell ref="D6:K6"/>
    <mergeCell ref="D7:K7"/>
    <mergeCell ref="D21:K21"/>
    <mergeCell ref="D9:J9"/>
    <mergeCell ref="D12:K12"/>
    <mergeCell ref="D13:K13"/>
    <mergeCell ref="D14:K14"/>
    <mergeCell ref="D16:K16"/>
    <mergeCell ref="D17:K17"/>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35857" r:id="rId6" name="Check Box 17">
              <controlPr defaultSize="0" autoFill="0" autoLine="0" autoPict="0">
                <anchor moveWithCells="1">
                  <from>
                    <xdr:col>2</xdr:col>
                    <xdr:colOff>251460</xdr:colOff>
                    <xdr:row>11</xdr:row>
                    <xdr:rowOff>60960</xdr:rowOff>
                  </from>
                  <to>
                    <xdr:col>2</xdr:col>
                    <xdr:colOff>480060</xdr:colOff>
                    <xdr:row>11</xdr:row>
                    <xdr:rowOff>297180</xdr:rowOff>
                  </to>
                </anchor>
              </controlPr>
            </control>
          </mc:Choice>
        </mc:AlternateContent>
        <mc:AlternateContent xmlns:mc="http://schemas.openxmlformats.org/markup-compatibility/2006">
          <mc:Choice Requires="x14">
            <control shapeId="35858" r:id="rId7" name="Check Box 18">
              <controlPr defaultSize="0" autoFill="0" autoLine="0" autoPict="0">
                <anchor moveWithCells="1">
                  <from>
                    <xdr:col>2</xdr:col>
                    <xdr:colOff>251460</xdr:colOff>
                    <xdr:row>13</xdr:row>
                    <xdr:rowOff>137160</xdr:rowOff>
                  </from>
                  <to>
                    <xdr:col>2</xdr:col>
                    <xdr:colOff>480060</xdr:colOff>
                    <xdr:row>13</xdr:row>
                    <xdr:rowOff>350520</xdr:rowOff>
                  </to>
                </anchor>
              </controlPr>
            </control>
          </mc:Choice>
        </mc:AlternateContent>
        <mc:AlternateContent xmlns:mc="http://schemas.openxmlformats.org/markup-compatibility/2006">
          <mc:Choice Requires="x14">
            <control shapeId="35859" r:id="rId8" name="Check Box 19">
              <controlPr defaultSize="0" autoFill="0" autoLine="0" autoPict="0">
                <anchor moveWithCells="1">
                  <from>
                    <xdr:col>2</xdr:col>
                    <xdr:colOff>251460</xdr:colOff>
                    <xdr:row>14</xdr:row>
                    <xdr:rowOff>106680</xdr:rowOff>
                  </from>
                  <to>
                    <xdr:col>2</xdr:col>
                    <xdr:colOff>480060</xdr:colOff>
                    <xdr:row>14</xdr:row>
                    <xdr:rowOff>297180</xdr:rowOff>
                  </to>
                </anchor>
              </controlPr>
            </control>
          </mc:Choice>
        </mc:AlternateContent>
        <mc:AlternateContent xmlns:mc="http://schemas.openxmlformats.org/markup-compatibility/2006">
          <mc:Choice Requires="x14">
            <control shapeId="35860" r:id="rId9" name="Check Box 20">
              <controlPr defaultSize="0" autoFill="0" autoLine="0" autoPict="0">
                <anchor moveWithCells="1">
                  <from>
                    <xdr:col>2</xdr:col>
                    <xdr:colOff>251460</xdr:colOff>
                    <xdr:row>15</xdr:row>
                    <xdr:rowOff>99060</xdr:rowOff>
                  </from>
                  <to>
                    <xdr:col>2</xdr:col>
                    <xdr:colOff>480060</xdr:colOff>
                    <xdr:row>15</xdr:row>
                    <xdr:rowOff>350520</xdr:rowOff>
                  </to>
                </anchor>
              </controlPr>
            </control>
          </mc:Choice>
        </mc:AlternateContent>
        <mc:AlternateContent xmlns:mc="http://schemas.openxmlformats.org/markup-compatibility/2006">
          <mc:Choice Requires="x14">
            <control shapeId="35861" r:id="rId10" name="Check Box 21">
              <controlPr defaultSize="0" autoFill="0" autoLine="0" autoPict="0">
                <anchor moveWithCells="1">
                  <from>
                    <xdr:col>2</xdr:col>
                    <xdr:colOff>251460</xdr:colOff>
                    <xdr:row>16</xdr:row>
                    <xdr:rowOff>99060</xdr:rowOff>
                  </from>
                  <to>
                    <xdr:col>2</xdr:col>
                    <xdr:colOff>480060</xdr:colOff>
                    <xdr:row>16</xdr:row>
                    <xdr:rowOff>312420</xdr:rowOff>
                  </to>
                </anchor>
              </controlPr>
            </control>
          </mc:Choice>
        </mc:AlternateContent>
        <mc:AlternateContent xmlns:mc="http://schemas.openxmlformats.org/markup-compatibility/2006">
          <mc:Choice Requires="x14">
            <control shapeId="35862" r:id="rId11" name="Check Box 22">
              <controlPr defaultSize="0" autoFill="0" autoLine="0" autoPict="0">
                <anchor moveWithCells="1">
                  <from>
                    <xdr:col>2</xdr:col>
                    <xdr:colOff>251460</xdr:colOff>
                    <xdr:row>17</xdr:row>
                    <xdr:rowOff>106680</xdr:rowOff>
                  </from>
                  <to>
                    <xdr:col>2</xdr:col>
                    <xdr:colOff>480060</xdr:colOff>
                    <xdr:row>17</xdr:row>
                    <xdr:rowOff>335280</xdr:rowOff>
                  </to>
                </anchor>
              </controlPr>
            </control>
          </mc:Choice>
        </mc:AlternateContent>
        <mc:AlternateContent xmlns:mc="http://schemas.openxmlformats.org/markup-compatibility/2006">
          <mc:Choice Requires="x14">
            <control shapeId="35863" r:id="rId12" name="Check Box 23">
              <controlPr defaultSize="0" autoFill="0" autoLine="0" autoPict="0">
                <anchor moveWithCells="1">
                  <from>
                    <xdr:col>2</xdr:col>
                    <xdr:colOff>251460</xdr:colOff>
                    <xdr:row>18</xdr:row>
                    <xdr:rowOff>76200</xdr:rowOff>
                  </from>
                  <to>
                    <xdr:col>2</xdr:col>
                    <xdr:colOff>480060</xdr:colOff>
                    <xdr:row>18</xdr:row>
                    <xdr:rowOff>312420</xdr:rowOff>
                  </to>
                </anchor>
              </controlPr>
            </control>
          </mc:Choice>
        </mc:AlternateContent>
        <mc:AlternateContent xmlns:mc="http://schemas.openxmlformats.org/markup-compatibility/2006">
          <mc:Choice Requires="x14">
            <control shapeId="35864" r:id="rId13" name="Check Box 24">
              <controlPr defaultSize="0" autoFill="0" autoLine="0" autoPict="0">
                <anchor moveWithCells="1">
                  <from>
                    <xdr:col>2</xdr:col>
                    <xdr:colOff>251460</xdr:colOff>
                    <xdr:row>19</xdr:row>
                    <xdr:rowOff>83820</xdr:rowOff>
                  </from>
                  <to>
                    <xdr:col>2</xdr:col>
                    <xdr:colOff>480060</xdr:colOff>
                    <xdr:row>19</xdr:row>
                    <xdr:rowOff>312420</xdr:rowOff>
                  </to>
                </anchor>
              </controlPr>
            </control>
          </mc:Choice>
        </mc:AlternateContent>
        <mc:AlternateContent xmlns:mc="http://schemas.openxmlformats.org/markup-compatibility/2006">
          <mc:Choice Requires="x14">
            <control shapeId="35865" r:id="rId14" name="Check Box 25">
              <controlPr defaultSize="0" autoFill="0" autoLine="0" autoPict="0">
                <anchor moveWithCells="1">
                  <from>
                    <xdr:col>2</xdr:col>
                    <xdr:colOff>251460</xdr:colOff>
                    <xdr:row>12</xdr:row>
                    <xdr:rowOff>68580</xdr:rowOff>
                  </from>
                  <to>
                    <xdr:col>2</xdr:col>
                    <xdr:colOff>480060</xdr:colOff>
                    <xdr:row>12</xdr:row>
                    <xdr:rowOff>304800</xdr:rowOff>
                  </to>
                </anchor>
              </controlPr>
            </control>
          </mc:Choice>
        </mc:AlternateContent>
        <mc:AlternateContent xmlns:mc="http://schemas.openxmlformats.org/markup-compatibility/2006">
          <mc:Choice Requires="x14">
            <control shapeId="35866" r:id="rId15" name="Check Box 26">
              <controlPr defaultSize="0" autoFill="0" autoLine="0" autoPict="0">
                <anchor moveWithCells="1">
                  <from>
                    <xdr:col>2</xdr:col>
                    <xdr:colOff>251460</xdr:colOff>
                    <xdr:row>5</xdr:row>
                    <xdr:rowOff>220980</xdr:rowOff>
                  </from>
                  <to>
                    <xdr:col>2</xdr:col>
                    <xdr:colOff>480060</xdr:colOff>
                    <xdr:row>5</xdr:row>
                    <xdr:rowOff>449580</xdr:rowOff>
                  </to>
                </anchor>
              </controlPr>
            </control>
          </mc:Choice>
        </mc:AlternateContent>
        <mc:AlternateContent xmlns:mc="http://schemas.openxmlformats.org/markup-compatibility/2006">
          <mc:Choice Requires="x14">
            <control shapeId="35867" r:id="rId16" name="Check Box 27">
              <controlPr defaultSize="0" autoFill="0" autoLine="0" autoPict="0">
                <anchor moveWithCells="1">
                  <from>
                    <xdr:col>2</xdr:col>
                    <xdr:colOff>251460</xdr:colOff>
                    <xdr:row>7</xdr:row>
                    <xdr:rowOff>83820</xdr:rowOff>
                  </from>
                  <to>
                    <xdr:col>2</xdr:col>
                    <xdr:colOff>480060</xdr:colOff>
                    <xdr:row>7</xdr:row>
                    <xdr:rowOff>304800</xdr:rowOff>
                  </to>
                </anchor>
              </controlPr>
            </control>
          </mc:Choice>
        </mc:AlternateContent>
        <mc:AlternateContent xmlns:mc="http://schemas.openxmlformats.org/markup-compatibility/2006">
          <mc:Choice Requires="x14">
            <control shapeId="35868" r:id="rId17" name="Check Box 28">
              <controlPr defaultSize="0" autoFill="0" autoLine="0" autoPict="0">
                <anchor moveWithCells="1">
                  <from>
                    <xdr:col>2</xdr:col>
                    <xdr:colOff>251460</xdr:colOff>
                    <xdr:row>6</xdr:row>
                    <xdr:rowOff>175260</xdr:rowOff>
                  </from>
                  <to>
                    <xdr:col>2</xdr:col>
                    <xdr:colOff>480060</xdr:colOff>
                    <xdr:row>6</xdr:row>
                    <xdr:rowOff>426720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39D9-D6A5-4847-B7B8-F26B8A138A89}">
  <sheetPr>
    <tabColor theme="3" tint="0.59999389629810485"/>
  </sheetPr>
  <dimension ref="A2:K22"/>
  <sheetViews>
    <sheetView showGridLines="0" zoomScaleNormal="100" workbookViewId="0">
      <selection activeCell="C2" sqref="C2:K2"/>
    </sheetView>
  </sheetViews>
  <sheetFormatPr defaultColWidth="11.6640625" defaultRowHeight="15.6" x14ac:dyDescent="0.3"/>
  <cols>
    <col min="1" max="1" width="3.441406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1" width="15.6640625" style="18" customWidth="1"/>
    <col min="12" max="16384" width="11.6640625" style="18"/>
  </cols>
  <sheetData>
    <row r="2" spans="1:11" ht="45" customHeight="1" x14ac:dyDescent="0.3">
      <c r="A2" s="26"/>
      <c r="B2" s="26"/>
      <c r="C2" s="540" t="s">
        <v>347</v>
      </c>
      <c r="D2" s="541"/>
      <c r="E2" s="541"/>
      <c r="F2" s="541"/>
      <c r="G2" s="541"/>
      <c r="H2" s="541"/>
      <c r="I2" s="541"/>
      <c r="J2" s="541"/>
      <c r="K2" s="542"/>
    </row>
    <row r="3" spans="1:11" ht="108" customHeight="1" x14ac:dyDescent="0.3">
      <c r="A3" s="26"/>
      <c r="B3" s="26"/>
      <c r="C3" s="460" t="s">
        <v>605</v>
      </c>
      <c r="D3" s="460"/>
      <c r="E3" s="460"/>
      <c r="F3" s="460"/>
      <c r="G3" s="460"/>
      <c r="H3" s="460"/>
      <c r="I3" s="460"/>
      <c r="J3" s="460"/>
      <c r="K3" s="460"/>
    </row>
    <row r="4" spans="1:11" ht="67.2" customHeight="1" x14ac:dyDescent="0.3">
      <c r="A4" s="26"/>
      <c r="B4" s="26"/>
      <c r="C4" s="460"/>
      <c r="D4" s="460"/>
      <c r="E4" s="460"/>
      <c r="F4" s="460"/>
      <c r="G4" s="460"/>
      <c r="H4" s="460"/>
      <c r="I4" s="460"/>
      <c r="J4" s="460"/>
      <c r="K4" s="460"/>
    </row>
    <row r="5" spans="1:11" ht="10.199999999999999" customHeight="1" x14ac:dyDescent="0.3">
      <c r="I5" s="4"/>
      <c r="J5" s="4"/>
      <c r="K5" s="4"/>
    </row>
    <row r="6" spans="1:11" s="11" customFormat="1" ht="70.2" customHeight="1" x14ac:dyDescent="0.3">
      <c r="A6" s="29"/>
      <c r="B6" s="29"/>
      <c r="C6" s="543" t="s">
        <v>530</v>
      </c>
      <c r="D6" s="544"/>
      <c r="E6" s="544"/>
      <c r="F6" s="544"/>
      <c r="G6" s="544"/>
      <c r="H6" s="544"/>
      <c r="I6" s="544"/>
      <c r="J6" s="544"/>
      <c r="K6" s="545"/>
    </row>
    <row r="7" spans="1:11" ht="49.95" customHeight="1" x14ac:dyDescent="0.3">
      <c r="A7" s="26"/>
      <c r="B7" s="26" t="b">
        <v>0</v>
      </c>
      <c r="C7" s="35"/>
      <c r="D7" s="550" t="s">
        <v>750</v>
      </c>
      <c r="E7" s="550"/>
      <c r="F7" s="550"/>
      <c r="G7" s="550"/>
      <c r="H7" s="550"/>
      <c r="I7" s="550"/>
      <c r="J7" s="550"/>
      <c r="K7" s="557"/>
    </row>
    <row r="8" spans="1:11" ht="40.950000000000003" customHeight="1" x14ac:dyDescent="0.3">
      <c r="A8" s="26"/>
      <c r="B8" s="26" t="b">
        <v>1</v>
      </c>
      <c r="C8" s="30"/>
      <c r="D8" s="553" t="s">
        <v>607</v>
      </c>
      <c r="E8" s="554"/>
      <c r="F8" s="554"/>
      <c r="G8" s="554"/>
      <c r="H8" s="554"/>
      <c r="I8" s="554"/>
      <c r="J8" s="554"/>
      <c r="K8" s="555"/>
    </row>
    <row r="9" spans="1:11" ht="42" customHeight="1" x14ac:dyDescent="0.3">
      <c r="A9" s="26"/>
      <c r="B9" s="26" t="b">
        <v>1</v>
      </c>
      <c r="C9" s="30"/>
      <c r="D9" s="553" t="s">
        <v>606</v>
      </c>
      <c r="E9" s="554"/>
      <c r="F9" s="554"/>
      <c r="G9" s="554"/>
      <c r="H9" s="554"/>
      <c r="I9" s="554"/>
      <c r="J9" s="554"/>
      <c r="K9" s="555"/>
    </row>
    <row r="10" spans="1:11" ht="93" customHeight="1" x14ac:dyDescent="0.3">
      <c r="A10" s="26"/>
      <c r="B10" s="26" t="b">
        <v>1</v>
      </c>
      <c r="C10" s="30"/>
      <c r="D10" s="556" t="s">
        <v>608</v>
      </c>
      <c r="E10" s="417"/>
      <c r="F10" s="417"/>
      <c r="G10" s="417"/>
      <c r="H10" s="417"/>
      <c r="I10" s="417"/>
      <c r="J10" s="417"/>
      <c r="K10" s="418"/>
    </row>
    <row r="11" spans="1:11" ht="63.6" customHeight="1" x14ac:dyDescent="0.3">
      <c r="A11" s="26"/>
      <c r="B11" s="26" t="b">
        <v>1</v>
      </c>
      <c r="C11" s="30"/>
      <c r="D11" s="553" t="s">
        <v>609</v>
      </c>
      <c r="E11" s="554"/>
      <c r="F11" s="554"/>
      <c r="G11" s="554"/>
      <c r="H11" s="554"/>
      <c r="I11" s="554"/>
      <c r="J11" s="554"/>
      <c r="K11" s="555"/>
    </row>
    <row r="12" spans="1:11" ht="49.95" customHeight="1" x14ac:dyDescent="0.3">
      <c r="A12" s="26"/>
      <c r="B12" s="26" t="b">
        <v>1</v>
      </c>
      <c r="C12" s="30"/>
      <c r="D12" s="553" t="s">
        <v>610</v>
      </c>
      <c r="E12" s="554"/>
      <c r="F12" s="554"/>
      <c r="G12" s="554"/>
      <c r="H12" s="554"/>
      <c r="I12" s="554"/>
      <c r="J12" s="554"/>
      <c r="K12" s="555"/>
    </row>
    <row r="13" spans="1:11" ht="56.4" customHeight="1" x14ac:dyDescent="0.3">
      <c r="A13" s="26"/>
      <c r="B13" s="26" t="b">
        <v>1</v>
      </c>
      <c r="C13" s="30"/>
      <c r="D13" s="553" t="s">
        <v>611</v>
      </c>
      <c r="E13" s="554"/>
      <c r="F13" s="554"/>
      <c r="G13" s="554"/>
      <c r="H13" s="554"/>
      <c r="I13" s="554"/>
      <c r="J13" s="554"/>
      <c r="K13" s="555"/>
    </row>
    <row r="14" spans="1:11" ht="62.4" customHeight="1" x14ac:dyDescent="0.3">
      <c r="A14" s="26"/>
      <c r="B14" s="26" t="b">
        <v>1</v>
      </c>
      <c r="C14" s="30"/>
      <c r="D14" s="553" t="s">
        <v>612</v>
      </c>
      <c r="E14" s="554"/>
      <c r="F14" s="554"/>
      <c r="G14" s="554"/>
      <c r="H14" s="554"/>
      <c r="I14" s="554"/>
      <c r="J14" s="554"/>
      <c r="K14" s="555"/>
    </row>
    <row r="15" spans="1:11" ht="57" customHeight="1" x14ac:dyDescent="0.3">
      <c r="A15" s="26"/>
      <c r="B15" s="26" t="b">
        <v>1</v>
      </c>
      <c r="C15" s="30"/>
      <c r="D15" s="556" t="s">
        <v>613</v>
      </c>
      <c r="E15" s="417"/>
      <c r="F15" s="417"/>
      <c r="G15" s="417"/>
      <c r="H15" s="417"/>
      <c r="I15" s="417"/>
      <c r="J15" s="417"/>
      <c r="K15" s="418"/>
    </row>
    <row r="16" spans="1:11" ht="30" customHeight="1" x14ac:dyDescent="0.3">
      <c r="A16" s="26"/>
      <c r="B16" s="26" t="b">
        <v>0</v>
      </c>
      <c r="C16" s="30"/>
      <c r="D16" s="417" t="s">
        <v>532</v>
      </c>
      <c r="E16" s="417"/>
      <c r="F16" s="417"/>
      <c r="G16" s="417"/>
      <c r="H16" s="417"/>
      <c r="I16" s="417"/>
      <c r="J16" s="417"/>
      <c r="K16" s="418"/>
    </row>
    <row r="17" spans="1:11" ht="93" customHeight="1" x14ac:dyDescent="0.3">
      <c r="A17" s="26"/>
      <c r="B17" s="26" t="b">
        <v>0</v>
      </c>
      <c r="C17" s="30"/>
      <c r="D17" s="417" t="s">
        <v>614</v>
      </c>
      <c r="E17" s="417"/>
      <c r="F17" s="417"/>
      <c r="G17" s="417"/>
      <c r="H17" s="417"/>
      <c r="I17" s="417"/>
      <c r="J17" s="417"/>
      <c r="K17" s="418"/>
    </row>
    <row r="18" spans="1:11" ht="76.2" customHeight="1" x14ac:dyDescent="0.3">
      <c r="A18" s="26"/>
      <c r="B18" s="26" t="b">
        <v>0</v>
      </c>
      <c r="C18" s="33"/>
      <c r="D18" s="419" t="s">
        <v>645</v>
      </c>
      <c r="E18" s="419"/>
      <c r="F18" s="419"/>
      <c r="G18" s="419"/>
      <c r="H18" s="419"/>
      <c r="I18" s="419"/>
      <c r="J18" s="419"/>
      <c r="K18" s="420"/>
    </row>
    <row r="19" spans="1:11" ht="38.700000000000003" customHeight="1" x14ac:dyDescent="0.3">
      <c r="A19" s="26"/>
      <c r="B19" s="26"/>
      <c r="C19" s="34">
        <f>IF(B7=TRUE,1,COUNTIF(B8:B18,TRUE)/11)</f>
        <v>0.72727272727272729</v>
      </c>
      <c r="D19" s="438" t="s">
        <v>628</v>
      </c>
      <c r="E19" s="439"/>
      <c r="F19" s="439"/>
      <c r="G19" s="439"/>
      <c r="H19" s="439"/>
      <c r="I19" s="439"/>
      <c r="J19" s="439"/>
      <c r="K19" s="440"/>
    </row>
    <row r="20" spans="1:11" s="11" customFormat="1" ht="34.200000000000003" customHeight="1" x14ac:dyDescent="0.3">
      <c r="A20" s="29"/>
      <c r="B20" s="29"/>
      <c r="C20" s="403" t="s">
        <v>754</v>
      </c>
      <c r="D20" s="404"/>
      <c r="E20" s="404"/>
      <c r="F20" s="404"/>
      <c r="G20" s="404"/>
      <c r="H20" s="404"/>
      <c r="I20" s="404"/>
      <c r="J20" s="404"/>
      <c r="K20" s="405"/>
    </row>
    <row r="21" spans="1:11" s="11" customFormat="1" ht="52.2" customHeight="1" x14ac:dyDescent="0.3">
      <c r="A21" s="29"/>
      <c r="B21" s="29"/>
      <c r="C21" s="406" t="s">
        <v>755</v>
      </c>
      <c r="D21" s="407"/>
      <c r="E21" s="407"/>
      <c r="F21" s="407"/>
      <c r="G21" s="407"/>
      <c r="H21" s="407"/>
      <c r="I21" s="407"/>
      <c r="J21" s="407"/>
      <c r="K21" s="408"/>
    </row>
    <row r="22" spans="1:11" ht="10.199999999999999" customHeight="1" x14ac:dyDescent="0.3">
      <c r="I22" s="4"/>
      <c r="J22" s="4"/>
      <c r="K22" s="4"/>
    </row>
  </sheetData>
  <mergeCells count="18">
    <mergeCell ref="D14:K14"/>
    <mergeCell ref="D16:K16"/>
    <mergeCell ref="D15:K15"/>
    <mergeCell ref="C20:K20"/>
    <mergeCell ref="C21:K21"/>
    <mergeCell ref="D17:K17"/>
    <mergeCell ref="D18:K18"/>
    <mergeCell ref="D19:K19"/>
    <mergeCell ref="D11:K11"/>
    <mergeCell ref="D12:K12"/>
    <mergeCell ref="D13:K13"/>
    <mergeCell ref="C3:K4"/>
    <mergeCell ref="C2:K2"/>
    <mergeCell ref="D10:K10"/>
    <mergeCell ref="D9:K9"/>
    <mergeCell ref="C6:K6"/>
    <mergeCell ref="D7:K7"/>
    <mergeCell ref="D8:K8"/>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36924" r:id="rId6" name="Check Box 60">
              <controlPr defaultSize="0" autoFill="0" autoLine="0" autoPict="0">
                <anchor moveWithCells="1">
                  <from>
                    <xdr:col>2</xdr:col>
                    <xdr:colOff>228600</xdr:colOff>
                    <xdr:row>6</xdr:row>
                    <xdr:rowOff>251460</xdr:rowOff>
                  </from>
                  <to>
                    <xdr:col>2</xdr:col>
                    <xdr:colOff>449580</xdr:colOff>
                    <xdr:row>6</xdr:row>
                    <xdr:rowOff>480060</xdr:rowOff>
                  </to>
                </anchor>
              </controlPr>
            </control>
          </mc:Choice>
        </mc:AlternateContent>
        <mc:AlternateContent xmlns:mc="http://schemas.openxmlformats.org/markup-compatibility/2006">
          <mc:Choice Requires="x14">
            <control shapeId="36925" r:id="rId7" name="Check Box 61">
              <controlPr defaultSize="0" autoFill="0" autoLine="0" autoPict="0">
                <anchor moveWithCells="1">
                  <from>
                    <xdr:col>2</xdr:col>
                    <xdr:colOff>251460</xdr:colOff>
                    <xdr:row>8</xdr:row>
                    <xdr:rowOff>83820</xdr:rowOff>
                  </from>
                  <to>
                    <xdr:col>2</xdr:col>
                    <xdr:colOff>464820</xdr:colOff>
                    <xdr:row>8</xdr:row>
                    <xdr:rowOff>297180</xdr:rowOff>
                  </to>
                </anchor>
              </controlPr>
            </control>
          </mc:Choice>
        </mc:AlternateContent>
        <mc:AlternateContent xmlns:mc="http://schemas.openxmlformats.org/markup-compatibility/2006">
          <mc:Choice Requires="x14">
            <control shapeId="36926" r:id="rId8" name="Check Box 62">
              <controlPr defaultSize="0" autoFill="0" autoLine="0" autoPict="0">
                <anchor moveWithCells="1">
                  <from>
                    <xdr:col>2</xdr:col>
                    <xdr:colOff>251460</xdr:colOff>
                    <xdr:row>10</xdr:row>
                    <xdr:rowOff>99060</xdr:rowOff>
                  </from>
                  <to>
                    <xdr:col>2</xdr:col>
                    <xdr:colOff>464820</xdr:colOff>
                    <xdr:row>10</xdr:row>
                    <xdr:rowOff>327660</xdr:rowOff>
                  </to>
                </anchor>
              </controlPr>
            </control>
          </mc:Choice>
        </mc:AlternateContent>
        <mc:AlternateContent xmlns:mc="http://schemas.openxmlformats.org/markup-compatibility/2006">
          <mc:Choice Requires="x14">
            <control shapeId="36927" r:id="rId9" name="Check Box 63">
              <controlPr defaultSize="0" autoFill="0" autoLine="0" autoPict="0">
                <anchor moveWithCells="1">
                  <from>
                    <xdr:col>2</xdr:col>
                    <xdr:colOff>251460</xdr:colOff>
                    <xdr:row>11</xdr:row>
                    <xdr:rowOff>99060</xdr:rowOff>
                  </from>
                  <to>
                    <xdr:col>2</xdr:col>
                    <xdr:colOff>464820</xdr:colOff>
                    <xdr:row>11</xdr:row>
                    <xdr:rowOff>327660</xdr:rowOff>
                  </to>
                </anchor>
              </controlPr>
            </control>
          </mc:Choice>
        </mc:AlternateContent>
        <mc:AlternateContent xmlns:mc="http://schemas.openxmlformats.org/markup-compatibility/2006">
          <mc:Choice Requires="x14">
            <control shapeId="36928" r:id="rId10" name="Check Box 64">
              <controlPr defaultSize="0" autoFill="0" autoLine="0" autoPict="0">
                <anchor moveWithCells="1">
                  <from>
                    <xdr:col>2</xdr:col>
                    <xdr:colOff>251460</xdr:colOff>
                    <xdr:row>12</xdr:row>
                    <xdr:rowOff>99060</xdr:rowOff>
                  </from>
                  <to>
                    <xdr:col>2</xdr:col>
                    <xdr:colOff>464820</xdr:colOff>
                    <xdr:row>12</xdr:row>
                    <xdr:rowOff>327660</xdr:rowOff>
                  </to>
                </anchor>
              </controlPr>
            </control>
          </mc:Choice>
        </mc:AlternateContent>
        <mc:AlternateContent xmlns:mc="http://schemas.openxmlformats.org/markup-compatibility/2006">
          <mc:Choice Requires="x14">
            <control shapeId="36929" r:id="rId11" name="Check Box 65">
              <controlPr defaultSize="0" autoFill="0" autoLine="0" autoPict="0">
                <anchor moveWithCells="1">
                  <from>
                    <xdr:col>2</xdr:col>
                    <xdr:colOff>251460</xdr:colOff>
                    <xdr:row>13</xdr:row>
                    <xdr:rowOff>99060</xdr:rowOff>
                  </from>
                  <to>
                    <xdr:col>2</xdr:col>
                    <xdr:colOff>464820</xdr:colOff>
                    <xdr:row>13</xdr:row>
                    <xdr:rowOff>327660</xdr:rowOff>
                  </to>
                </anchor>
              </controlPr>
            </control>
          </mc:Choice>
        </mc:AlternateContent>
        <mc:AlternateContent xmlns:mc="http://schemas.openxmlformats.org/markup-compatibility/2006">
          <mc:Choice Requires="x14">
            <control shapeId="36930" r:id="rId12" name="Check Box 66">
              <controlPr defaultSize="0" autoFill="0" autoLine="0" autoPict="0">
                <anchor moveWithCells="1">
                  <from>
                    <xdr:col>2</xdr:col>
                    <xdr:colOff>251460</xdr:colOff>
                    <xdr:row>14</xdr:row>
                    <xdr:rowOff>76200</xdr:rowOff>
                  </from>
                  <to>
                    <xdr:col>2</xdr:col>
                    <xdr:colOff>464820</xdr:colOff>
                    <xdr:row>14</xdr:row>
                    <xdr:rowOff>327660</xdr:rowOff>
                  </to>
                </anchor>
              </controlPr>
            </control>
          </mc:Choice>
        </mc:AlternateContent>
        <mc:AlternateContent xmlns:mc="http://schemas.openxmlformats.org/markup-compatibility/2006">
          <mc:Choice Requires="x14">
            <control shapeId="36931" r:id="rId13" name="Check Box 67">
              <controlPr defaultSize="0" autoFill="0" autoLine="0" autoPict="0">
                <anchor moveWithCells="1">
                  <from>
                    <xdr:col>2</xdr:col>
                    <xdr:colOff>251460</xdr:colOff>
                    <xdr:row>15</xdr:row>
                    <xdr:rowOff>99060</xdr:rowOff>
                  </from>
                  <to>
                    <xdr:col>2</xdr:col>
                    <xdr:colOff>464820</xdr:colOff>
                    <xdr:row>15</xdr:row>
                    <xdr:rowOff>327660</xdr:rowOff>
                  </to>
                </anchor>
              </controlPr>
            </control>
          </mc:Choice>
        </mc:AlternateContent>
        <mc:AlternateContent xmlns:mc="http://schemas.openxmlformats.org/markup-compatibility/2006">
          <mc:Choice Requires="x14">
            <control shapeId="36933" r:id="rId14" name="Check Box 69">
              <controlPr defaultSize="0" autoFill="0" autoLine="0" autoPict="0">
                <anchor moveWithCells="1">
                  <from>
                    <xdr:col>2</xdr:col>
                    <xdr:colOff>251460</xdr:colOff>
                    <xdr:row>16</xdr:row>
                    <xdr:rowOff>99060</xdr:rowOff>
                  </from>
                  <to>
                    <xdr:col>2</xdr:col>
                    <xdr:colOff>464820</xdr:colOff>
                    <xdr:row>16</xdr:row>
                    <xdr:rowOff>327660</xdr:rowOff>
                  </to>
                </anchor>
              </controlPr>
            </control>
          </mc:Choice>
        </mc:AlternateContent>
        <mc:AlternateContent xmlns:mc="http://schemas.openxmlformats.org/markup-compatibility/2006">
          <mc:Choice Requires="x14">
            <control shapeId="36934" r:id="rId15" name="Check Box 70">
              <controlPr defaultSize="0" autoFill="0" autoLine="0" autoPict="0">
                <anchor moveWithCells="1">
                  <from>
                    <xdr:col>2</xdr:col>
                    <xdr:colOff>251460</xdr:colOff>
                    <xdr:row>17</xdr:row>
                    <xdr:rowOff>76200</xdr:rowOff>
                  </from>
                  <to>
                    <xdr:col>2</xdr:col>
                    <xdr:colOff>464820</xdr:colOff>
                    <xdr:row>17</xdr:row>
                    <xdr:rowOff>304800</xdr:rowOff>
                  </to>
                </anchor>
              </controlPr>
            </control>
          </mc:Choice>
        </mc:AlternateContent>
        <mc:AlternateContent xmlns:mc="http://schemas.openxmlformats.org/markup-compatibility/2006">
          <mc:Choice Requires="x14">
            <control shapeId="36935" r:id="rId16" name="Check Box 71">
              <controlPr defaultSize="0" autoFill="0" autoLine="0" autoPict="0">
                <anchor moveWithCells="1">
                  <from>
                    <xdr:col>2</xdr:col>
                    <xdr:colOff>251460</xdr:colOff>
                    <xdr:row>7</xdr:row>
                    <xdr:rowOff>114300</xdr:rowOff>
                  </from>
                  <to>
                    <xdr:col>2</xdr:col>
                    <xdr:colOff>464820</xdr:colOff>
                    <xdr:row>7</xdr:row>
                    <xdr:rowOff>327660</xdr:rowOff>
                  </to>
                </anchor>
              </controlPr>
            </control>
          </mc:Choice>
        </mc:AlternateContent>
        <mc:AlternateContent xmlns:mc="http://schemas.openxmlformats.org/markup-compatibility/2006">
          <mc:Choice Requires="x14">
            <control shapeId="36945" r:id="rId17" name="Check Box 81">
              <controlPr defaultSize="0" autoFill="0" autoLine="0" autoPict="0">
                <anchor moveWithCells="1">
                  <from>
                    <xdr:col>2</xdr:col>
                    <xdr:colOff>251460</xdr:colOff>
                    <xdr:row>9</xdr:row>
                    <xdr:rowOff>83820</xdr:rowOff>
                  </from>
                  <to>
                    <xdr:col>2</xdr:col>
                    <xdr:colOff>464820</xdr:colOff>
                    <xdr:row>9</xdr:row>
                    <xdr:rowOff>312420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75832-8890-4379-90E9-7951CA02398B}">
  <sheetPr>
    <tabColor theme="3" tint="0.59999389629810485"/>
  </sheetPr>
  <dimension ref="A2:K26"/>
  <sheetViews>
    <sheetView showGridLines="0" zoomScaleNormal="100" workbookViewId="0">
      <selection activeCell="C2" sqref="C2:K2"/>
    </sheetView>
  </sheetViews>
  <sheetFormatPr defaultColWidth="11.6640625" defaultRowHeight="15.6" x14ac:dyDescent="0.3"/>
  <cols>
    <col min="1" max="1" width="2.332031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1" width="15.6640625" style="18" customWidth="1"/>
    <col min="12" max="16384" width="11.6640625" style="18"/>
  </cols>
  <sheetData>
    <row r="2" spans="1:11" ht="45" customHeight="1" x14ac:dyDescent="0.3">
      <c r="A2" s="26"/>
      <c r="B2" s="26"/>
      <c r="C2" s="540" t="s">
        <v>489</v>
      </c>
      <c r="D2" s="541"/>
      <c r="E2" s="541"/>
      <c r="F2" s="541"/>
      <c r="G2" s="541"/>
      <c r="H2" s="541"/>
      <c r="I2" s="541"/>
      <c r="J2" s="541"/>
      <c r="K2" s="542"/>
    </row>
    <row r="3" spans="1:11" ht="49.95" customHeight="1" x14ac:dyDescent="0.3">
      <c r="A3" s="26"/>
      <c r="B3" s="26"/>
      <c r="C3" s="460" t="s">
        <v>646</v>
      </c>
      <c r="D3" s="460"/>
      <c r="E3" s="460"/>
      <c r="F3" s="460"/>
      <c r="G3" s="460"/>
      <c r="H3" s="460"/>
      <c r="I3" s="460"/>
      <c r="J3" s="460"/>
      <c r="K3" s="460"/>
    </row>
    <row r="4" spans="1:11" ht="82.2" customHeight="1" x14ac:dyDescent="0.3">
      <c r="A4" s="26"/>
      <c r="B4" s="26"/>
      <c r="C4" s="460"/>
      <c r="D4" s="460"/>
      <c r="E4" s="460"/>
      <c r="F4" s="460"/>
      <c r="G4" s="460"/>
      <c r="H4" s="460"/>
      <c r="I4" s="460"/>
      <c r="J4" s="460"/>
      <c r="K4" s="460"/>
    </row>
    <row r="5" spans="1:11" ht="10.199999999999999" customHeight="1" x14ac:dyDescent="0.3">
      <c r="I5" s="4"/>
      <c r="J5" s="4"/>
      <c r="K5" s="4"/>
    </row>
    <row r="6" spans="1:11" s="11" customFormat="1" ht="70.2" customHeight="1" x14ac:dyDescent="0.3">
      <c r="A6" s="29"/>
      <c r="B6" s="29"/>
      <c r="C6" s="543" t="s">
        <v>533</v>
      </c>
      <c r="D6" s="544"/>
      <c r="E6" s="544"/>
      <c r="F6" s="544"/>
      <c r="G6" s="544"/>
      <c r="H6" s="544"/>
      <c r="I6" s="544"/>
      <c r="J6" s="544"/>
      <c r="K6" s="545"/>
    </row>
    <row r="7" spans="1:11" ht="49.95" customHeight="1" x14ac:dyDescent="0.3">
      <c r="A7" s="26"/>
      <c r="B7" s="26" t="b">
        <v>0</v>
      </c>
      <c r="C7" s="35"/>
      <c r="D7" s="550" t="s">
        <v>531</v>
      </c>
      <c r="E7" s="550"/>
      <c r="F7" s="550"/>
      <c r="G7" s="550"/>
      <c r="H7" s="550"/>
      <c r="I7" s="550"/>
      <c r="J7" s="550"/>
      <c r="K7" s="557"/>
    </row>
    <row r="8" spans="1:11" ht="49.95" customHeight="1" x14ac:dyDescent="0.3">
      <c r="A8" s="26"/>
      <c r="B8" s="26" t="b">
        <v>0</v>
      </c>
      <c r="C8" s="35"/>
      <c r="D8" s="550" t="s">
        <v>534</v>
      </c>
      <c r="E8" s="550"/>
      <c r="F8" s="550"/>
      <c r="G8" s="550"/>
      <c r="H8" s="550"/>
      <c r="I8" s="550"/>
      <c r="J8" s="550"/>
      <c r="K8" s="557"/>
    </row>
    <row r="9" spans="1:11" ht="63.6" customHeight="1" x14ac:dyDescent="0.3">
      <c r="A9" s="26"/>
      <c r="B9" s="26" t="b">
        <v>1</v>
      </c>
      <c r="C9" s="30"/>
      <c r="D9" s="417" t="s">
        <v>615</v>
      </c>
      <c r="E9" s="417"/>
      <c r="F9" s="417"/>
      <c r="G9" s="417"/>
      <c r="H9" s="417"/>
      <c r="I9" s="417"/>
      <c r="J9" s="417"/>
      <c r="K9" s="418"/>
    </row>
    <row r="10" spans="1:11" ht="49.95" customHeight="1" x14ac:dyDescent="0.3">
      <c r="A10" s="26"/>
      <c r="B10" s="26" t="b">
        <v>1</v>
      </c>
      <c r="C10" s="30"/>
      <c r="D10" s="417" t="s">
        <v>616</v>
      </c>
      <c r="E10" s="417"/>
      <c r="F10" s="417"/>
      <c r="G10" s="417"/>
      <c r="H10" s="417"/>
      <c r="I10" s="417"/>
      <c r="J10" s="417"/>
      <c r="K10" s="418"/>
    </row>
    <row r="11" spans="1:11" ht="49.95" customHeight="1" x14ac:dyDescent="0.3">
      <c r="A11" s="26"/>
      <c r="B11" s="26" t="b">
        <v>1</v>
      </c>
      <c r="C11" s="30"/>
      <c r="D11" s="419" t="s">
        <v>617</v>
      </c>
      <c r="E11" s="419"/>
      <c r="F11" s="419"/>
      <c r="G11" s="419"/>
      <c r="H11" s="419"/>
      <c r="I11" s="419"/>
      <c r="J11" s="419"/>
      <c r="K11" s="420"/>
    </row>
    <row r="12" spans="1:11" s="11" customFormat="1" ht="30" customHeight="1" x14ac:dyDescent="0.3">
      <c r="A12" s="26"/>
      <c r="B12" s="26"/>
      <c r="C12" s="36"/>
      <c r="D12" s="409" t="s">
        <v>727</v>
      </c>
      <c r="E12" s="410"/>
      <c r="F12" s="410"/>
      <c r="G12" s="410"/>
      <c r="H12" s="410"/>
      <c r="I12" s="410"/>
      <c r="J12" s="410"/>
      <c r="K12" s="212">
        <v>0.3</v>
      </c>
    </row>
    <row r="13" spans="1:11" s="11" customFormat="1" ht="72.599999999999994" customHeight="1" x14ac:dyDescent="0.3">
      <c r="A13" s="26"/>
      <c r="B13" s="26"/>
      <c r="C13" s="36"/>
      <c r="D13" s="409" t="s">
        <v>728</v>
      </c>
      <c r="E13" s="410"/>
      <c r="F13" s="410"/>
      <c r="G13" s="410"/>
      <c r="H13" s="410"/>
      <c r="I13" s="410"/>
      <c r="J13" s="410"/>
      <c r="K13" s="212">
        <v>0.8</v>
      </c>
    </row>
    <row r="14" spans="1:11" ht="33" customHeight="1" x14ac:dyDescent="0.3">
      <c r="C14" s="32"/>
      <c r="D14" s="414" t="s">
        <v>590</v>
      </c>
      <c r="E14" s="415"/>
      <c r="F14" s="415"/>
      <c r="G14" s="415"/>
      <c r="H14" s="415"/>
      <c r="I14" s="415"/>
      <c r="J14" s="415"/>
      <c r="K14" s="416"/>
    </row>
    <row r="15" spans="1:11" ht="30" customHeight="1" x14ac:dyDescent="0.3">
      <c r="A15" s="26"/>
      <c r="B15" s="26" t="b">
        <v>1</v>
      </c>
      <c r="C15" s="30"/>
      <c r="D15" s="417" t="s">
        <v>535</v>
      </c>
      <c r="E15" s="417"/>
      <c r="F15" s="417"/>
      <c r="G15" s="417"/>
      <c r="H15" s="417"/>
      <c r="I15" s="417"/>
      <c r="J15" s="417"/>
      <c r="K15" s="418"/>
    </row>
    <row r="16" spans="1:11" ht="30" customHeight="1" x14ac:dyDescent="0.3">
      <c r="A16" s="26"/>
      <c r="B16" s="26" t="b">
        <v>1</v>
      </c>
      <c r="C16" s="30"/>
      <c r="D16" s="417" t="s">
        <v>536</v>
      </c>
      <c r="E16" s="417"/>
      <c r="F16" s="417"/>
      <c r="G16" s="417"/>
      <c r="H16" s="417"/>
      <c r="I16" s="417"/>
      <c r="J16" s="417"/>
      <c r="K16" s="418"/>
    </row>
    <row r="17" spans="1:11" ht="30" customHeight="1" x14ac:dyDescent="0.3">
      <c r="A17" s="26"/>
      <c r="B17" s="26" t="b">
        <v>0</v>
      </c>
      <c r="C17" s="30"/>
      <c r="D17" s="417" t="s">
        <v>537</v>
      </c>
      <c r="E17" s="417"/>
      <c r="F17" s="417"/>
      <c r="G17" s="417"/>
      <c r="H17" s="417"/>
      <c r="I17" s="417"/>
      <c r="J17" s="417"/>
      <c r="K17" s="418"/>
    </row>
    <row r="18" spans="1:11" ht="49.95" customHeight="1" x14ac:dyDescent="0.3">
      <c r="A18" s="26"/>
      <c r="B18" s="26" t="b">
        <v>1</v>
      </c>
      <c r="C18" s="30"/>
      <c r="D18" s="417" t="s">
        <v>618</v>
      </c>
      <c r="E18" s="417"/>
      <c r="F18" s="417"/>
      <c r="G18" s="417"/>
      <c r="H18" s="417"/>
      <c r="I18" s="417"/>
      <c r="J18" s="417"/>
      <c r="K18" s="418"/>
    </row>
    <row r="19" spans="1:11" ht="49.95" customHeight="1" x14ac:dyDescent="0.3">
      <c r="A19" s="26"/>
      <c r="B19" s="26" t="b">
        <v>1</v>
      </c>
      <c r="C19" s="30"/>
      <c r="D19" s="417" t="s">
        <v>619</v>
      </c>
      <c r="E19" s="417"/>
      <c r="F19" s="417"/>
      <c r="G19" s="417"/>
      <c r="H19" s="417"/>
      <c r="I19" s="417"/>
      <c r="J19" s="417"/>
      <c r="K19" s="418"/>
    </row>
    <row r="20" spans="1:11" ht="60" customHeight="1" x14ac:dyDescent="0.3">
      <c r="A20" s="26"/>
      <c r="B20" s="26" t="b">
        <v>1</v>
      </c>
      <c r="C20" s="30"/>
      <c r="D20" s="556" t="s">
        <v>620</v>
      </c>
      <c r="E20" s="417"/>
      <c r="F20" s="417"/>
      <c r="G20" s="417"/>
      <c r="H20" s="417"/>
      <c r="I20" s="417"/>
      <c r="J20" s="417"/>
      <c r="K20" s="418"/>
    </row>
    <row r="21" spans="1:11" ht="30" customHeight="1" x14ac:dyDescent="0.3">
      <c r="A21" s="26"/>
      <c r="B21" s="26" t="b">
        <v>0</v>
      </c>
      <c r="C21" s="30"/>
      <c r="D21" s="417" t="s">
        <v>538</v>
      </c>
      <c r="E21" s="417"/>
      <c r="F21" s="417"/>
      <c r="G21" s="417"/>
      <c r="H21" s="417"/>
      <c r="I21" s="417"/>
      <c r="J21" s="417"/>
      <c r="K21" s="418"/>
    </row>
    <row r="22" spans="1:11" ht="49.95" customHeight="1" x14ac:dyDescent="0.3">
      <c r="A22" s="26"/>
      <c r="B22" s="26" t="b">
        <v>0</v>
      </c>
      <c r="C22" s="33"/>
      <c r="D22" s="419" t="s">
        <v>621</v>
      </c>
      <c r="E22" s="419"/>
      <c r="F22" s="419"/>
      <c r="G22" s="419"/>
      <c r="H22" s="419"/>
      <c r="I22" s="419"/>
      <c r="J22" s="419"/>
      <c r="K22" s="420"/>
    </row>
    <row r="23" spans="1:11" ht="38.700000000000003" customHeight="1" x14ac:dyDescent="0.3">
      <c r="A23" s="26"/>
      <c r="B23" s="26"/>
      <c r="C23" s="34">
        <f>IF(B7=TRUE,1,IF(B8=TRUE,0,((COUNTIF(B9:B22,TRUE)/11)+($K$12/50%))+$K$13)/3)</f>
        <v>0.70909090909090899</v>
      </c>
      <c r="D23" s="411" t="s">
        <v>629</v>
      </c>
      <c r="E23" s="439"/>
      <c r="F23" s="439"/>
      <c r="G23" s="439"/>
      <c r="H23" s="439"/>
      <c r="I23" s="439"/>
      <c r="J23" s="439"/>
      <c r="K23" s="440"/>
    </row>
    <row r="24" spans="1:11" s="11" customFormat="1" ht="34.200000000000003" customHeight="1" x14ac:dyDescent="0.3">
      <c r="A24" s="29"/>
      <c r="B24" s="29"/>
      <c r="C24" s="403" t="s">
        <v>754</v>
      </c>
      <c r="D24" s="404"/>
      <c r="E24" s="404"/>
      <c r="F24" s="404"/>
      <c r="G24" s="404"/>
      <c r="H24" s="404"/>
      <c r="I24" s="404"/>
      <c r="J24" s="404"/>
      <c r="K24" s="405"/>
    </row>
    <row r="25" spans="1:11" s="11" customFormat="1" ht="52.2" customHeight="1" x14ac:dyDescent="0.3">
      <c r="A25" s="29"/>
      <c r="B25" s="29"/>
      <c r="C25" s="406" t="s">
        <v>755</v>
      </c>
      <c r="D25" s="407"/>
      <c r="E25" s="407"/>
      <c r="F25" s="407"/>
      <c r="G25" s="407"/>
      <c r="H25" s="407"/>
      <c r="I25" s="407"/>
      <c r="J25" s="407"/>
      <c r="K25" s="408"/>
    </row>
    <row r="26" spans="1:11" ht="10.199999999999999" customHeight="1" x14ac:dyDescent="0.3">
      <c r="C26" s="213"/>
      <c r="D26" s="213"/>
      <c r="E26" s="213"/>
      <c r="F26" s="213"/>
      <c r="G26" s="213"/>
      <c r="H26" s="213"/>
      <c r="I26" s="214"/>
      <c r="J26" s="214"/>
      <c r="K26" s="214"/>
    </row>
  </sheetData>
  <mergeCells count="22">
    <mergeCell ref="D17:K17"/>
    <mergeCell ref="D18:K18"/>
    <mergeCell ref="D19:K19"/>
    <mergeCell ref="D21:K21"/>
    <mergeCell ref="D22:K22"/>
    <mergeCell ref="D20:K20"/>
    <mergeCell ref="C24:K24"/>
    <mergeCell ref="C25:K25"/>
    <mergeCell ref="C3:K4"/>
    <mergeCell ref="C2:K2"/>
    <mergeCell ref="D9:K9"/>
    <mergeCell ref="D10:K10"/>
    <mergeCell ref="C6:K6"/>
    <mergeCell ref="D7:K7"/>
    <mergeCell ref="D8:K8"/>
    <mergeCell ref="D12:J12"/>
    <mergeCell ref="D14:K14"/>
    <mergeCell ref="D15:K15"/>
    <mergeCell ref="D16:K16"/>
    <mergeCell ref="D11:K11"/>
    <mergeCell ref="D23:K23"/>
    <mergeCell ref="D13:J13"/>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38950" r:id="rId6" name="Check Box 38">
              <controlPr defaultSize="0" autoFill="0" autoLine="0" autoPict="0">
                <anchor moveWithCells="1">
                  <from>
                    <xdr:col>2</xdr:col>
                    <xdr:colOff>251460</xdr:colOff>
                    <xdr:row>9</xdr:row>
                    <xdr:rowOff>99060</xdr:rowOff>
                  </from>
                  <to>
                    <xdr:col>2</xdr:col>
                    <xdr:colOff>480060</xdr:colOff>
                    <xdr:row>9</xdr:row>
                    <xdr:rowOff>327660</xdr:rowOff>
                  </to>
                </anchor>
              </controlPr>
            </control>
          </mc:Choice>
        </mc:AlternateContent>
        <mc:AlternateContent xmlns:mc="http://schemas.openxmlformats.org/markup-compatibility/2006">
          <mc:Choice Requires="x14">
            <control shapeId="38951" r:id="rId7" name="Check Box 39">
              <controlPr defaultSize="0" autoFill="0" autoLine="0" autoPict="0">
                <anchor moveWithCells="1">
                  <from>
                    <xdr:col>2</xdr:col>
                    <xdr:colOff>251460</xdr:colOff>
                    <xdr:row>17</xdr:row>
                    <xdr:rowOff>83820</xdr:rowOff>
                  </from>
                  <to>
                    <xdr:col>2</xdr:col>
                    <xdr:colOff>480060</xdr:colOff>
                    <xdr:row>17</xdr:row>
                    <xdr:rowOff>297180</xdr:rowOff>
                  </to>
                </anchor>
              </controlPr>
            </control>
          </mc:Choice>
        </mc:AlternateContent>
        <mc:AlternateContent xmlns:mc="http://schemas.openxmlformats.org/markup-compatibility/2006">
          <mc:Choice Requires="x14">
            <control shapeId="38952" r:id="rId8" name="Check Box 40">
              <controlPr defaultSize="0" autoFill="0" autoLine="0" autoPict="0">
                <anchor moveWithCells="1">
                  <from>
                    <xdr:col>2</xdr:col>
                    <xdr:colOff>251460</xdr:colOff>
                    <xdr:row>14</xdr:row>
                    <xdr:rowOff>106680</xdr:rowOff>
                  </from>
                  <to>
                    <xdr:col>2</xdr:col>
                    <xdr:colOff>480060</xdr:colOff>
                    <xdr:row>14</xdr:row>
                    <xdr:rowOff>297180</xdr:rowOff>
                  </to>
                </anchor>
              </controlPr>
            </control>
          </mc:Choice>
        </mc:AlternateContent>
        <mc:AlternateContent xmlns:mc="http://schemas.openxmlformats.org/markup-compatibility/2006">
          <mc:Choice Requires="x14">
            <control shapeId="38953" r:id="rId9" name="Check Box 41">
              <controlPr defaultSize="0" autoFill="0" autoLine="0" autoPict="0">
                <anchor moveWithCells="1">
                  <from>
                    <xdr:col>2</xdr:col>
                    <xdr:colOff>251460</xdr:colOff>
                    <xdr:row>15</xdr:row>
                    <xdr:rowOff>99060</xdr:rowOff>
                  </from>
                  <to>
                    <xdr:col>2</xdr:col>
                    <xdr:colOff>480060</xdr:colOff>
                    <xdr:row>15</xdr:row>
                    <xdr:rowOff>350520</xdr:rowOff>
                  </to>
                </anchor>
              </controlPr>
            </control>
          </mc:Choice>
        </mc:AlternateContent>
        <mc:AlternateContent xmlns:mc="http://schemas.openxmlformats.org/markup-compatibility/2006">
          <mc:Choice Requires="x14">
            <control shapeId="38954" r:id="rId10" name="Check Box 42">
              <controlPr defaultSize="0" autoFill="0" autoLine="0" autoPict="0">
                <anchor moveWithCells="1">
                  <from>
                    <xdr:col>2</xdr:col>
                    <xdr:colOff>251460</xdr:colOff>
                    <xdr:row>16</xdr:row>
                    <xdr:rowOff>99060</xdr:rowOff>
                  </from>
                  <to>
                    <xdr:col>2</xdr:col>
                    <xdr:colOff>480060</xdr:colOff>
                    <xdr:row>16</xdr:row>
                    <xdr:rowOff>327660</xdr:rowOff>
                  </to>
                </anchor>
              </controlPr>
            </control>
          </mc:Choice>
        </mc:AlternateContent>
        <mc:AlternateContent xmlns:mc="http://schemas.openxmlformats.org/markup-compatibility/2006">
          <mc:Choice Requires="x14">
            <control shapeId="38955" r:id="rId11" name="Check Box 43">
              <controlPr defaultSize="0" autoFill="0" autoLine="0" autoPict="0">
                <anchor moveWithCells="1">
                  <from>
                    <xdr:col>2</xdr:col>
                    <xdr:colOff>251460</xdr:colOff>
                    <xdr:row>21</xdr:row>
                    <xdr:rowOff>76200</xdr:rowOff>
                  </from>
                  <to>
                    <xdr:col>2</xdr:col>
                    <xdr:colOff>480060</xdr:colOff>
                    <xdr:row>21</xdr:row>
                    <xdr:rowOff>304800</xdr:rowOff>
                  </to>
                </anchor>
              </controlPr>
            </control>
          </mc:Choice>
        </mc:AlternateContent>
        <mc:AlternateContent xmlns:mc="http://schemas.openxmlformats.org/markup-compatibility/2006">
          <mc:Choice Requires="x14">
            <control shapeId="38956" r:id="rId12" name="Check Box 44">
              <controlPr defaultSize="0" autoFill="0" autoLine="0" autoPict="0">
                <anchor moveWithCells="1">
                  <from>
                    <xdr:col>2</xdr:col>
                    <xdr:colOff>251460</xdr:colOff>
                    <xdr:row>18</xdr:row>
                    <xdr:rowOff>76200</xdr:rowOff>
                  </from>
                  <to>
                    <xdr:col>2</xdr:col>
                    <xdr:colOff>480060</xdr:colOff>
                    <xdr:row>18</xdr:row>
                    <xdr:rowOff>327660</xdr:rowOff>
                  </to>
                </anchor>
              </controlPr>
            </control>
          </mc:Choice>
        </mc:AlternateContent>
        <mc:AlternateContent xmlns:mc="http://schemas.openxmlformats.org/markup-compatibility/2006">
          <mc:Choice Requires="x14">
            <control shapeId="38957" r:id="rId13" name="Check Box 45">
              <controlPr defaultSize="0" autoFill="0" autoLine="0" autoPict="0">
                <anchor moveWithCells="1">
                  <from>
                    <xdr:col>2</xdr:col>
                    <xdr:colOff>251460</xdr:colOff>
                    <xdr:row>20</xdr:row>
                    <xdr:rowOff>83820</xdr:rowOff>
                  </from>
                  <to>
                    <xdr:col>2</xdr:col>
                    <xdr:colOff>480060</xdr:colOff>
                    <xdr:row>20</xdr:row>
                    <xdr:rowOff>327660</xdr:rowOff>
                  </to>
                </anchor>
              </controlPr>
            </control>
          </mc:Choice>
        </mc:AlternateContent>
        <mc:AlternateContent xmlns:mc="http://schemas.openxmlformats.org/markup-compatibility/2006">
          <mc:Choice Requires="x14">
            <control shapeId="38958" r:id="rId14" name="Check Box 46">
              <controlPr defaultSize="0" autoFill="0" autoLine="0" autoPict="0">
                <anchor moveWithCells="1">
                  <from>
                    <xdr:col>2</xdr:col>
                    <xdr:colOff>251460</xdr:colOff>
                    <xdr:row>10</xdr:row>
                    <xdr:rowOff>99060</xdr:rowOff>
                  </from>
                  <to>
                    <xdr:col>2</xdr:col>
                    <xdr:colOff>480060</xdr:colOff>
                    <xdr:row>10</xdr:row>
                    <xdr:rowOff>327660</xdr:rowOff>
                  </to>
                </anchor>
              </controlPr>
            </control>
          </mc:Choice>
        </mc:AlternateContent>
        <mc:AlternateContent xmlns:mc="http://schemas.openxmlformats.org/markup-compatibility/2006">
          <mc:Choice Requires="x14">
            <control shapeId="38959" r:id="rId15" name="Check Box 47">
              <controlPr defaultSize="0" autoFill="0" autoLine="0" autoPict="0">
                <anchor moveWithCells="1">
                  <from>
                    <xdr:col>2</xdr:col>
                    <xdr:colOff>251460</xdr:colOff>
                    <xdr:row>6</xdr:row>
                    <xdr:rowOff>220980</xdr:rowOff>
                  </from>
                  <to>
                    <xdr:col>2</xdr:col>
                    <xdr:colOff>480060</xdr:colOff>
                    <xdr:row>6</xdr:row>
                    <xdr:rowOff>449580</xdr:rowOff>
                  </to>
                </anchor>
              </controlPr>
            </control>
          </mc:Choice>
        </mc:AlternateContent>
        <mc:AlternateContent xmlns:mc="http://schemas.openxmlformats.org/markup-compatibility/2006">
          <mc:Choice Requires="x14">
            <control shapeId="38960" r:id="rId16" name="Check Box 48">
              <controlPr defaultSize="0" autoFill="0" autoLine="0" autoPict="0">
                <anchor moveWithCells="1">
                  <from>
                    <xdr:col>2</xdr:col>
                    <xdr:colOff>251460</xdr:colOff>
                    <xdr:row>8</xdr:row>
                    <xdr:rowOff>83820</xdr:rowOff>
                  </from>
                  <to>
                    <xdr:col>2</xdr:col>
                    <xdr:colOff>480060</xdr:colOff>
                    <xdr:row>8</xdr:row>
                    <xdr:rowOff>304800</xdr:rowOff>
                  </to>
                </anchor>
              </controlPr>
            </control>
          </mc:Choice>
        </mc:AlternateContent>
        <mc:AlternateContent xmlns:mc="http://schemas.openxmlformats.org/markup-compatibility/2006">
          <mc:Choice Requires="x14">
            <control shapeId="38961" r:id="rId17" name="Check Box 49">
              <controlPr defaultSize="0" autoFill="0" autoLine="0" autoPict="0">
                <anchor moveWithCells="1">
                  <from>
                    <xdr:col>2</xdr:col>
                    <xdr:colOff>251460</xdr:colOff>
                    <xdr:row>7</xdr:row>
                    <xdr:rowOff>175260</xdr:rowOff>
                  </from>
                  <to>
                    <xdr:col>2</xdr:col>
                    <xdr:colOff>480060</xdr:colOff>
                    <xdr:row>7</xdr:row>
                    <xdr:rowOff>426720</xdr:rowOff>
                  </to>
                </anchor>
              </controlPr>
            </control>
          </mc:Choice>
        </mc:AlternateContent>
        <mc:AlternateContent xmlns:mc="http://schemas.openxmlformats.org/markup-compatibility/2006">
          <mc:Choice Requires="x14">
            <control shapeId="38962" r:id="rId18" name="Check Box 50">
              <controlPr defaultSize="0" autoFill="0" autoLine="0" autoPict="0">
                <anchor moveWithCells="1">
                  <from>
                    <xdr:col>2</xdr:col>
                    <xdr:colOff>274320</xdr:colOff>
                    <xdr:row>10</xdr:row>
                    <xdr:rowOff>99060</xdr:rowOff>
                  </from>
                  <to>
                    <xdr:col>2</xdr:col>
                    <xdr:colOff>502920</xdr:colOff>
                    <xdr:row>10</xdr:row>
                    <xdr:rowOff>327660</xdr:rowOff>
                  </to>
                </anchor>
              </controlPr>
            </control>
          </mc:Choice>
        </mc:AlternateContent>
        <mc:AlternateContent xmlns:mc="http://schemas.openxmlformats.org/markup-compatibility/2006">
          <mc:Choice Requires="x14">
            <control shapeId="38967" r:id="rId19" name="Check Box 55">
              <controlPr defaultSize="0" autoFill="0" autoLine="0" autoPict="0">
                <anchor moveWithCells="1">
                  <from>
                    <xdr:col>2</xdr:col>
                    <xdr:colOff>251460</xdr:colOff>
                    <xdr:row>19</xdr:row>
                    <xdr:rowOff>76200</xdr:rowOff>
                  </from>
                  <to>
                    <xdr:col>2</xdr:col>
                    <xdr:colOff>464820</xdr:colOff>
                    <xdr:row>19</xdr:row>
                    <xdr:rowOff>327660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659D-BBD5-4CDC-A2A3-50BA1164404B}">
  <sheetPr>
    <tabColor rgb="FF8BBDD4"/>
  </sheetPr>
  <dimension ref="A2:K24"/>
  <sheetViews>
    <sheetView showGridLines="0" zoomScaleNormal="100" workbookViewId="0">
      <selection activeCell="C2" sqref="C2:K2"/>
    </sheetView>
  </sheetViews>
  <sheetFormatPr defaultColWidth="11.6640625" defaultRowHeight="15.6" x14ac:dyDescent="0.3"/>
  <cols>
    <col min="1" max="1" width="4"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0" width="29.33203125" style="18" customWidth="1"/>
    <col min="11" max="11" width="14.88671875" style="18" customWidth="1"/>
    <col min="12" max="16384" width="11.6640625" style="18"/>
  </cols>
  <sheetData>
    <row r="2" spans="1:11" ht="45" customHeight="1" x14ac:dyDescent="0.3">
      <c r="A2" s="26"/>
      <c r="B2" s="26"/>
      <c r="C2" s="558" t="s">
        <v>490</v>
      </c>
      <c r="D2" s="559"/>
      <c r="E2" s="559"/>
      <c r="F2" s="559"/>
      <c r="G2" s="559"/>
      <c r="H2" s="559"/>
      <c r="I2" s="559"/>
      <c r="J2" s="559"/>
      <c r="K2" s="560"/>
    </row>
    <row r="3" spans="1:11" ht="120.6" customHeight="1" x14ac:dyDescent="0.3">
      <c r="A3" s="26"/>
      <c r="B3" s="26"/>
      <c r="C3" s="421" t="s">
        <v>630</v>
      </c>
      <c r="D3" s="422"/>
      <c r="E3" s="422"/>
      <c r="F3" s="422"/>
      <c r="G3" s="422"/>
      <c r="H3" s="422"/>
      <c r="I3" s="422"/>
      <c r="J3" s="422"/>
      <c r="K3" s="423"/>
    </row>
    <row r="4" spans="1:11" ht="10.199999999999999" customHeight="1" x14ac:dyDescent="0.3">
      <c r="I4" s="4"/>
      <c r="J4" s="4"/>
      <c r="K4" s="4"/>
    </row>
    <row r="5" spans="1:11" s="11" customFormat="1" ht="70.2" customHeight="1" x14ac:dyDescent="0.3">
      <c r="A5" s="29"/>
      <c r="B5" s="29"/>
      <c r="C5" s="565" t="s">
        <v>539</v>
      </c>
      <c r="D5" s="566"/>
      <c r="E5" s="566"/>
      <c r="F5" s="566"/>
      <c r="G5" s="566"/>
      <c r="H5" s="566"/>
      <c r="I5" s="566"/>
      <c r="J5" s="566"/>
      <c r="K5" s="567"/>
    </row>
    <row r="6" spans="1:11" ht="49.95" customHeight="1" x14ac:dyDescent="0.3">
      <c r="A6" s="26"/>
      <c r="B6" s="26" t="b">
        <v>0</v>
      </c>
      <c r="C6" s="35"/>
      <c r="D6" s="550" t="s">
        <v>753</v>
      </c>
      <c r="E6" s="550"/>
      <c r="F6" s="550"/>
      <c r="G6" s="550"/>
      <c r="H6" s="550"/>
      <c r="I6" s="550"/>
      <c r="J6" s="550"/>
      <c r="K6" s="557"/>
    </row>
    <row r="7" spans="1:11" ht="148.94999999999999" customHeight="1" x14ac:dyDescent="0.3">
      <c r="A7" s="26"/>
      <c r="B7" s="26" t="b">
        <v>1</v>
      </c>
      <c r="C7" s="30"/>
      <c r="D7" s="417" t="s">
        <v>632</v>
      </c>
      <c r="E7" s="417"/>
      <c r="F7" s="417"/>
      <c r="G7" s="417"/>
      <c r="H7" s="417"/>
      <c r="I7" s="417"/>
      <c r="J7" s="417"/>
      <c r="K7" s="418"/>
    </row>
    <row r="8" spans="1:11" ht="108" customHeight="1" x14ac:dyDescent="0.3">
      <c r="A8" s="26"/>
      <c r="B8" s="26" t="b">
        <v>1</v>
      </c>
      <c r="C8" s="30"/>
      <c r="D8" s="417" t="s">
        <v>631</v>
      </c>
      <c r="E8" s="417"/>
      <c r="F8" s="417"/>
      <c r="G8" s="417"/>
      <c r="H8" s="417"/>
      <c r="I8" s="417"/>
      <c r="J8" s="417"/>
      <c r="K8" s="418"/>
    </row>
    <row r="9" spans="1:11" ht="106.95" customHeight="1" x14ac:dyDescent="0.3">
      <c r="A9" s="26"/>
      <c r="B9" s="26" t="b">
        <v>1</v>
      </c>
      <c r="C9" s="30"/>
      <c r="D9" s="417" t="s">
        <v>633</v>
      </c>
      <c r="E9" s="417"/>
      <c r="F9" s="417"/>
      <c r="G9" s="417"/>
      <c r="H9" s="417"/>
      <c r="I9" s="417"/>
      <c r="J9" s="417"/>
      <c r="K9" s="418"/>
    </row>
    <row r="10" spans="1:11" ht="97.2" customHeight="1" x14ac:dyDescent="0.3">
      <c r="A10" s="26"/>
      <c r="B10" s="26" t="b">
        <v>1</v>
      </c>
      <c r="C10" s="30"/>
      <c r="D10" s="417" t="s">
        <v>635</v>
      </c>
      <c r="E10" s="417"/>
      <c r="F10" s="417"/>
      <c r="G10" s="417"/>
      <c r="H10" s="417"/>
      <c r="I10" s="417"/>
      <c r="J10" s="417"/>
      <c r="K10" s="418"/>
    </row>
    <row r="11" spans="1:11" ht="81.599999999999994" customHeight="1" x14ac:dyDescent="0.3">
      <c r="A11" s="26"/>
      <c r="B11" s="26" t="b">
        <v>1</v>
      </c>
      <c r="C11" s="30"/>
      <c r="D11" s="417" t="s">
        <v>634</v>
      </c>
      <c r="E11" s="417"/>
      <c r="F11" s="417"/>
      <c r="G11" s="417"/>
      <c r="H11" s="417"/>
      <c r="I11" s="417"/>
      <c r="J11" s="417"/>
      <c r="K11" s="418"/>
    </row>
    <row r="12" spans="1:11" ht="56.4" customHeight="1" x14ac:dyDescent="0.3">
      <c r="A12" s="26"/>
      <c r="B12" s="26" t="b">
        <v>1</v>
      </c>
      <c r="C12" s="30"/>
      <c r="D12" s="417" t="s">
        <v>540</v>
      </c>
      <c r="E12" s="417"/>
      <c r="F12" s="417"/>
      <c r="G12" s="417"/>
      <c r="H12" s="417"/>
      <c r="I12" s="417"/>
      <c r="J12" s="417"/>
      <c r="K12" s="418"/>
    </row>
    <row r="13" spans="1:11" ht="83.4" customHeight="1" x14ac:dyDescent="0.3">
      <c r="A13" s="26"/>
      <c r="B13" s="26" t="b">
        <v>1</v>
      </c>
      <c r="C13" s="30"/>
      <c r="D13" s="417" t="s">
        <v>636</v>
      </c>
      <c r="E13" s="417"/>
      <c r="F13" s="417"/>
      <c r="G13" s="417"/>
      <c r="H13" s="417"/>
      <c r="I13" s="417"/>
      <c r="J13" s="417"/>
      <c r="K13" s="418"/>
    </row>
    <row r="14" spans="1:11" ht="82.2" customHeight="1" x14ac:dyDescent="0.3">
      <c r="A14" s="26"/>
      <c r="B14" s="26"/>
      <c r="C14" s="564" t="s">
        <v>637</v>
      </c>
      <c r="D14" s="456"/>
      <c r="E14" s="456"/>
      <c r="F14" s="456"/>
      <c r="G14" s="456"/>
      <c r="H14" s="456"/>
      <c r="I14" s="456"/>
      <c r="J14" s="456"/>
      <c r="K14" s="457"/>
    </row>
    <row r="15" spans="1:11" ht="67.95" customHeight="1" x14ac:dyDescent="0.3">
      <c r="A15" s="26"/>
      <c r="B15" s="26" t="b">
        <v>0</v>
      </c>
      <c r="C15" s="30"/>
      <c r="D15" s="568" t="s">
        <v>638</v>
      </c>
      <c r="E15" s="568"/>
      <c r="F15" s="568"/>
      <c r="G15" s="568"/>
      <c r="H15" s="568"/>
      <c r="I15" s="568"/>
      <c r="J15" s="568"/>
      <c r="K15" s="569"/>
    </row>
    <row r="16" spans="1:11" ht="54.6" customHeight="1" x14ac:dyDescent="0.3">
      <c r="A16" s="26"/>
      <c r="B16" s="26" t="b">
        <v>0</v>
      </c>
      <c r="C16" s="30"/>
      <c r="D16" s="568" t="s">
        <v>639</v>
      </c>
      <c r="E16" s="568"/>
      <c r="F16" s="568"/>
      <c r="G16" s="568"/>
      <c r="H16" s="568"/>
      <c r="I16" s="568"/>
      <c r="J16" s="568"/>
      <c r="K16" s="569"/>
    </row>
    <row r="17" spans="1:11" ht="83.4" customHeight="1" x14ac:dyDescent="0.3">
      <c r="A17" s="26"/>
      <c r="B17" s="26" t="b">
        <v>1</v>
      </c>
      <c r="C17" s="30"/>
      <c r="D17" s="570" t="s">
        <v>640</v>
      </c>
      <c r="E17" s="571"/>
      <c r="F17" s="571"/>
      <c r="G17" s="571"/>
      <c r="H17" s="571"/>
      <c r="I17" s="571"/>
      <c r="J17" s="571"/>
      <c r="K17" s="572"/>
    </row>
    <row r="18" spans="1:11" s="11" customFormat="1" ht="30" customHeight="1" x14ac:dyDescent="0.3">
      <c r="A18" s="26"/>
      <c r="B18" s="26"/>
      <c r="C18" s="36"/>
      <c r="D18" s="573" t="s">
        <v>541</v>
      </c>
      <c r="E18" s="574"/>
      <c r="F18" s="574"/>
      <c r="G18" s="574"/>
      <c r="H18" s="574"/>
      <c r="I18" s="574"/>
      <c r="J18" s="575"/>
      <c r="K18" s="212">
        <v>0.6</v>
      </c>
    </row>
    <row r="19" spans="1:11" s="11" customFormat="1" ht="30" customHeight="1" x14ac:dyDescent="0.3">
      <c r="A19" s="26"/>
      <c r="B19" s="26"/>
      <c r="C19" s="36"/>
      <c r="D19" s="573" t="s">
        <v>742</v>
      </c>
      <c r="E19" s="574"/>
      <c r="F19" s="574"/>
      <c r="G19" s="574"/>
      <c r="H19" s="574"/>
      <c r="I19" s="574"/>
      <c r="J19" s="575"/>
      <c r="K19" s="212">
        <v>0.8</v>
      </c>
    </row>
    <row r="20" spans="1:11" ht="40.200000000000003" customHeight="1" x14ac:dyDescent="0.3">
      <c r="C20" s="32"/>
      <c r="D20" s="561" t="s">
        <v>582</v>
      </c>
      <c r="E20" s="562"/>
      <c r="F20" s="562"/>
      <c r="G20" s="562"/>
      <c r="H20" s="562"/>
      <c r="I20" s="562"/>
      <c r="J20" s="562"/>
      <c r="K20" s="563"/>
    </row>
    <row r="21" spans="1:11" ht="38.700000000000003" customHeight="1" x14ac:dyDescent="0.3">
      <c r="A21" s="26"/>
      <c r="B21" s="26"/>
      <c r="C21" s="34">
        <f>IF($B$6=TRUE,0,((COUNTIF($B$7:$B$17,TRUE)/10)+K18+K19)/3)</f>
        <v>0.73333333333333339</v>
      </c>
      <c r="D21" s="411" t="s">
        <v>647</v>
      </c>
      <c r="E21" s="439"/>
      <c r="F21" s="439"/>
      <c r="G21" s="439"/>
      <c r="H21" s="439"/>
      <c r="I21" s="439"/>
      <c r="J21" s="439"/>
      <c r="K21" s="440"/>
    </row>
    <row r="22" spans="1:11" s="11" customFormat="1" ht="34.200000000000003" customHeight="1" x14ac:dyDescent="0.3">
      <c r="A22" s="29"/>
      <c r="B22" s="29"/>
      <c r="C22" s="403" t="s">
        <v>754</v>
      </c>
      <c r="D22" s="404"/>
      <c r="E22" s="404"/>
      <c r="F22" s="404"/>
      <c r="G22" s="404"/>
      <c r="H22" s="404"/>
      <c r="I22" s="404"/>
      <c r="J22" s="404"/>
      <c r="K22" s="405"/>
    </row>
    <row r="23" spans="1:11" s="11" customFormat="1" ht="52.2" customHeight="1" x14ac:dyDescent="0.3">
      <c r="A23" s="29"/>
      <c r="B23" s="29"/>
      <c r="C23" s="406" t="s">
        <v>755</v>
      </c>
      <c r="D23" s="407"/>
      <c r="E23" s="407"/>
      <c r="F23" s="407"/>
      <c r="G23" s="407"/>
      <c r="H23" s="407"/>
      <c r="I23" s="407"/>
      <c r="J23" s="407"/>
      <c r="K23" s="408"/>
    </row>
    <row r="24" spans="1:11" ht="10.199999999999999" customHeight="1" x14ac:dyDescent="0.3">
      <c r="I24" s="4"/>
      <c r="J24" s="4"/>
      <c r="K24" s="4"/>
    </row>
  </sheetData>
  <mergeCells count="21">
    <mergeCell ref="D16:K16"/>
    <mergeCell ref="D17:K17"/>
    <mergeCell ref="D18:J18"/>
    <mergeCell ref="D19:J19"/>
    <mergeCell ref="D8:K8"/>
    <mergeCell ref="C23:K23"/>
    <mergeCell ref="C2:K2"/>
    <mergeCell ref="D20:K20"/>
    <mergeCell ref="C14:K14"/>
    <mergeCell ref="D11:K11"/>
    <mergeCell ref="C22:K22"/>
    <mergeCell ref="D21:K21"/>
    <mergeCell ref="D12:K12"/>
    <mergeCell ref="D13:K13"/>
    <mergeCell ref="C3:K3"/>
    <mergeCell ref="C5:K5"/>
    <mergeCell ref="D6:K6"/>
    <mergeCell ref="D7:K7"/>
    <mergeCell ref="D9:K9"/>
    <mergeCell ref="D10:K10"/>
    <mergeCell ref="D15:K15"/>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50195" r:id="rId6" name="Check Box 19">
              <controlPr defaultSize="0" autoFill="0" autoLine="0" autoPict="0">
                <anchor moveWithCells="1">
                  <from>
                    <xdr:col>2</xdr:col>
                    <xdr:colOff>251460</xdr:colOff>
                    <xdr:row>12</xdr:row>
                    <xdr:rowOff>144780</xdr:rowOff>
                  </from>
                  <to>
                    <xdr:col>2</xdr:col>
                    <xdr:colOff>480060</xdr:colOff>
                    <xdr:row>12</xdr:row>
                    <xdr:rowOff>388620</xdr:rowOff>
                  </to>
                </anchor>
              </controlPr>
            </control>
          </mc:Choice>
        </mc:AlternateContent>
        <mc:AlternateContent xmlns:mc="http://schemas.openxmlformats.org/markup-compatibility/2006">
          <mc:Choice Requires="x14">
            <control shapeId="50198" r:id="rId7" name="Check Box 22">
              <controlPr defaultSize="0" autoFill="0" autoLine="0" autoPict="0">
                <anchor moveWithCells="1">
                  <from>
                    <xdr:col>2</xdr:col>
                    <xdr:colOff>251460</xdr:colOff>
                    <xdr:row>5</xdr:row>
                    <xdr:rowOff>213360</xdr:rowOff>
                  </from>
                  <to>
                    <xdr:col>2</xdr:col>
                    <xdr:colOff>480060</xdr:colOff>
                    <xdr:row>5</xdr:row>
                    <xdr:rowOff>449580</xdr:rowOff>
                  </to>
                </anchor>
              </controlPr>
            </control>
          </mc:Choice>
        </mc:AlternateContent>
        <mc:AlternateContent xmlns:mc="http://schemas.openxmlformats.org/markup-compatibility/2006">
          <mc:Choice Requires="x14">
            <control shapeId="50199" r:id="rId8" name="Check Box 23">
              <controlPr defaultSize="0" autoFill="0" autoLine="0" autoPict="0">
                <anchor moveWithCells="1">
                  <from>
                    <xdr:col>2</xdr:col>
                    <xdr:colOff>251460</xdr:colOff>
                    <xdr:row>11</xdr:row>
                    <xdr:rowOff>144780</xdr:rowOff>
                  </from>
                  <to>
                    <xdr:col>2</xdr:col>
                    <xdr:colOff>480060</xdr:colOff>
                    <xdr:row>11</xdr:row>
                    <xdr:rowOff>388620</xdr:rowOff>
                  </to>
                </anchor>
              </controlPr>
            </control>
          </mc:Choice>
        </mc:AlternateContent>
        <mc:AlternateContent xmlns:mc="http://schemas.openxmlformats.org/markup-compatibility/2006">
          <mc:Choice Requires="x14">
            <control shapeId="50200" r:id="rId9" name="Check Box 24">
              <controlPr defaultSize="0" autoFill="0" autoLine="0" autoPict="0">
                <anchor moveWithCells="1">
                  <from>
                    <xdr:col>2</xdr:col>
                    <xdr:colOff>251460</xdr:colOff>
                    <xdr:row>6</xdr:row>
                    <xdr:rowOff>144780</xdr:rowOff>
                  </from>
                  <to>
                    <xdr:col>2</xdr:col>
                    <xdr:colOff>480060</xdr:colOff>
                    <xdr:row>6</xdr:row>
                    <xdr:rowOff>388620</xdr:rowOff>
                  </to>
                </anchor>
              </controlPr>
            </control>
          </mc:Choice>
        </mc:AlternateContent>
        <mc:AlternateContent xmlns:mc="http://schemas.openxmlformats.org/markup-compatibility/2006">
          <mc:Choice Requires="x14">
            <control shapeId="50222" r:id="rId10" name="Check Box 46">
              <controlPr defaultSize="0" autoFill="0" autoLine="0" autoPict="0">
                <anchor moveWithCells="1">
                  <from>
                    <xdr:col>2</xdr:col>
                    <xdr:colOff>251460</xdr:colOff>
                    <xdr:row>8</xdr:row>
                    <xdr:rowOff>144780</xdr:rowOff>
                  </from>
                  <to>
                    <xdr:col>2</xdr:col>
                    <xdr:colOff>480060</xdr:colOff>
                    <xdr:row>8</xdr:row>
                    <xdr:rowOff>388620</xdr:rowOff>
                  </to>
                </anchor>
              </controlPr>
            </control>
          </mc:Choice>
        </mc:AlternateContent>
        <mc:AlternateContent xmlns:mc="http://schemas.openxmlformats.org/markup-compatibility/2006">
          <mc:Choice Requires="x14">
            <control shapeId="50224" r:id="rId11" name="Check Box 48">
              <controlPr defaultSize="0" autoFill="0" autoLine="0" autoPict="0">
                <anchor moveWithCells="1">
                  <from>
                    <xdr:col>2</xdr:col>
                    <xdr:colOff>251460</xdr:colOff>
                    <xdr:row>9</xdr:row>
                    <xdr:rowOff>144780</xdr:rowOff>
                  </from>
                  <to>
                    <xdr:col>2</xdr:col>
                    <xdr:colOff>480060</xdr:colOff>
                    <xdr:row>9</xdr:row>
                    <xdr:rowOff>388620</xdr:rowOff>
                  </to>
                </anchor>
              </controlPr>
            </control>
          </mc:Choice>
        </mc:AlternateContent>
        <mc:AlternateContent xmlns:mc="http://schemas.openxmlformats.org/markup-compatibility/2006">
          <mc:Choice Requires="x14">
            <control shapeId="50229" r:id="rId12" name="Check Box 53">
              <controlPr defaultSize="0" autoFill="0" autoLine="0" autoPict="0">
                <anchor moveWithCells="1">
                  <from>
                    <xdr:col>2</xdr:col>
                    <xdr:colOff>251460</xdr:colOff>
                    <xdr:row>15</xdr:row>
                    <xdr:rowOff>99060</xdr:rowOff>
                  </from>
                  <to>
                    <xdr:col>2</xdr:col>
                    <xdr:colOff>480060</xdr:colOff>
                    <xdr:row>15</xdr:row>
                    <xdr:rowOff>327660</xdr:rowOff>
                  </to>
                </anchor>
              </controlPr>
            </control>
          </mc:Choice>
        </mc:AlternateContent>
        <mc:AlternateContent xmlns:mc="http://schemas.openxmlformats.org/markup-compatibility/2006">
          <mc:Choice Requires="x14">
            <control shapeId="50230" r:id="rId13" name="Check Box 54">
              <controlPr defaultSize="0" autoFill="0" autoLine="0" autoPict="0">
                <anchor moveWithCells="1">
                  <from>
                    <xdr:col>2</xdr:col>
                    <xdr:colOff>251460</xdr:colOff>
                    <xdr:row>14</xdr:row>
                    <xdr:rowOff>99060</xdr:rowOff>
                  </from>
                  <to>
                    <xdr:col>2</xdr:col>
                    <xdr:colOff>480060</xdr:colOff>
                    <xdr:row>14</xdr:row>
                    <xdr:rowOff>335280</xdr:rowOff>
                  </to>
                </anchor>
              </controlPr>
            </control>
          </mc:Choice>
        </mc:AlternateContent>
        <mc:AlternateContent xmlns:mc="http://schemas.openxmlformats.org/markup-compatibility/2006">
          <mc:Choice Requires="x14">
            <control shapeId="50233" r:id="rId14" name="Check Box 57">
              <controlPr defaultSize="0" autoFill="0" autoLine="0" autoPict="0">
                <anchor moveWithCells="1">
                  <from>
                    <xdr:col>2</xdr:col>
                    <xdr:colOff>251460</xdr:colOff>
                    <xdr:row>16</xdr:row>
                    <xdr:rowOff>68580</xdr:rowOff>
                  </from>
                  <to>
                    <xdr:col>2</xdr:col>
                    <xdr:colOff>487680</xdr:colOff>
                    <xdr:row>16</xdr:row>
                    <xdr:rowOff>312420</xdr:rowOff>
                  </to>
                </anchor>
              </controlPr>
            </control>
          </mc:Choice>
        </mc:AlternateContent>
        <mc:AlternateContent xmlns:mc="http://schemas.openxmlformats.org/markup-compatibility/2006">
          <mc:Choice Requires="x14">
            <control shapeId="50241" r:id="rId15" name="Check Box 65">
              <controlPr defaultSize="0" autoFill="0" autoLine="0" autoPict="0">
                <anchor moveWithCells="1">
                  <from>
                    <xdr:col>2</xdr:col>
                    <xdr:colOff>251460</xdr:colOff>
                    <xdr:row>10</xdr:row>
                    <xdr:rowOff>144780</xdr:rowOff>
                  </from>
                  <to>
                    <xdr:col>2</xdr:col>
                    <xdr:colOff>480060</xdr:colOff>
                    <xdr:row>10</xdr:row>
                    <xdr:rowOff>388620</xdr:rowOff>
                  </to>
                </anchor>
              </controlPr>
            </control>
          </mc:Choice>
        </mc:AlternateContent>
        <mc:AlternateContent xmlns:mc="http://schemas.openxmlformats.org/markup-compatibility/2006">
          <mc:Choice Requires="x14">
            <control shapeId="50243" r:id="rId16" name="Check Box 67">
              <controlPr defaultSize="0" autoFill="0" autoLine="0" autoPict="0">
                <anchor moveWithCells="1">
                  <from>
                    <xdr:col>2</xdr:col>
                    <xdr:colOff>251460</xdr:colOff>
                    <xdr:row>7</xdr:row>
                    <xdr:rowOff>144780</xdr:rowOff>
                  </from>
                  <to>
                    <xdr:col>2</xdr:col>
                    <xdr:colOff>480060</xdr:colOff>
                    <xdr:row>7</xdr:row>
                    <xdr:rowOff>388620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58B44-E41D-4D0D-BEFC-B5521B3768E4}">
  <sheetPr>
    <tabColor theme="6" tint="0.59999389629810485"/>
  </sheetPr>
  <dimension ref="A2:M57"/>
  <sheetViews>
    <sheetView showGridLines="0" zoomScaleNormal="100" workbookViewId="0">
      <selection activeCell="C2" sqref="C2:K2"/>
    </sheetView>
  </sheetViews>
  <sheetFormatPr defaultColWidth="11.6640625" defaultRowHeight="15.6" x14ac:dyDescent="0.3"/>
  <cols>
    <col min="1" max="1" width="3.88671875" style="18" customWidth="1"/>
    <col min="2" max="2" width="10.6640625" style="18" hidden="1" customWidth="1"/>
    <col min="3" max="3" width="10.33203125" style="18" customWidth="1"/>
    <col min="4" max="4" width="21.33203125" style="18" customWidth="1"/>
    <col min="5" max="5" width="9.5546875" style="18" customWidth="1"/>
    <col min="6" max="6" width="16.5546875" style="18" customWidth="1"/>
    <col min="7" max="7" width="11.44140625" style="18" customWidth="1"/>
    <col min="8" max="8" width="28.109375" style="18" customWidth="1"/>
    <col min="9" max="9" width="15.6640625" style="18" customWidth="1"/>
    <col min="10" max="10" width="22.44140625" style="18" customWidth="1"/>
    <col min="11" max="11" width="10.5546875" style="18" customWidth="1"/>
    <col min="12" max="13" width="11.6640625" style="18" hidden="1" customWidth="1"/>
    <col min="14" max="14" width="11.6640625" style="18" customWidth="1"/>
    <col min="15" max="16384" width="11.6640625" style="18"/>
  </cols>
  <sheetData>
    <row r="2" spans="1:12" ht="45" customHeight="1" x14ac:dyDescent="0.3">
      <c r="C2" s="427" t="s">
        <v>480</v>
      </c>
      <c r="D2" s="428"/>
      <c r="E2" s="428"/>
      <c r="F2" s="428"/>
      <c r="G2" s="428"/>
      <c r="H2" s="428"/>
      <c r="I2" s="428"/>
      <c r="J2" s="428"/>
      <c r="K2" s="429"/>
    </row>
    <row r="3" spans="1:12" ht="63.6" customHeight="1" x14ac:dyDescent="0.3">
      <c r="C3" s="351" t="s">
        <v>724</v>
      </c>
      <c r="D3" s="460"/>
      <c r="E3" s="460"/>
      <c r="F3" s="460"/>
      <c r="G3" s="460"/>
      <c r="H3" s="460"/>
      <c r="I3" s="460"/>
      <c r="J3" s="460"/>
      <c r="K3" s="609"/>
    </row>
    <row r="4" spans="1:12" ht="10.199999999999999" customHeight="1" x14ac:dyDescent="0.3"/>
    <row r="5" spans="1:12" s="11" customFormat="1" ht="56.7" customHeight="1" x14ac:dyDescent="0.3">
      <c r="A5" s="29"/>
      <c r="B5" s="29"/>
      <c r="C5" s="599" t="s">
        <v>668</v>
      </c>
      <c r="D5" s="600"/>
      <c r="E5" s="600"/>
      <c r="F5" s="600"/>
      <c r="G5" s="600"/>
      <c r="H5" s="600" t="b">
        <v>1</v>
      </c>
      <c r="I5" s="600" t="b">
        <v>1</v>
      </c>
      <c r="J5" s="600"/>
      <c r="K5" s="601"/>
    </row>
    <row r="6" spans="1:12" ht="45" customHeight="1" x14ac:dyDescent="0.3">
      <c r="C6" s="590" t="s">
        <v>667</v>
      </c>
      <c r="D6" s="591"/>
      <c r="E6" s="591"/>
      <c r="F6" s="591"/>
      <c r="G6" s="591"/>
      <c r="H6" s="591"/>
      <c r="I6" s="591"/>
      <c r="J6" s="591"/>
      <c r="K6" s="592"/>
    </row>
    <row r="7" spans="1:12" ht="45" customHeight="1" x14ac:dyDescent="0.3">
      <c r="C7" s="590" t="s">
        <v>658</v>
      </c>
      <c r="D7" s="591"/>
      <c r="E7" s="591"/>
      <c r="F7" s="591"/>
      <c r="G7" s="591"/>
      <c r="H7" s="591"/>
      <c r="I7" s="591"/>
      <c r="J7" s="591"/>
      <c r="K7" s="592"/>
    </row>
    <row r="8" spans="1:12" ht="45" customHeight="1" x14ac:dyDescent="0.3">
      <c r="C8" s="590" t="s">
        <v>659</v>
      </c>
      <c r="D8" s="591"/>
      <c r="E8" s="591"/>
      <c r="F8" s="591"/>
      <c r="G8" s="591"/>
      <c r="H8" s="591"/>
      <c r="I8" s="591"/>
      <c r="J8" s="591"/>
      <c r="K8" s="592"/>
    </row>
    <row r="9" spans="1:12" ht="45" customHeight="1" x14ac:dyDescent="0.3">
      <c r="C9" s="590" t="s">
        <v>660</v>
      </c>
      <c r="D9" s="591"/>
      <c r="E9" s="591"/>
      <c r="F9" s="591"/>
      <c r="G9" s="591"/>
      <c r="H9" s="591"/>
      <c r="I9" s="591"/>
      <c r="J9" s="591"/>
      <c r="K9" s="592"/>
    </row>
    <row r="10" spans="1:12" s="11" customFormat="1" ht="78" customHeight="1" x14ac:dyDescent="0.3">
      <c r="A10" s="29"/>
      <c r="B10" s="29"/>
      <c r="C10" s="590" t="s">
        <v>661</v>
      </c>
      <c r="D10" s="591"/>
      <c r="E10" s="591"/>
      <c r="F10" s="591"/>
      <c r="G10" s="591"/>
      <c r="H10" s="591" t="b">
        <v>1</v>
      </c>
      <c r="I10" s="591" t="b">
        <v>1</v>
      </c>
      <c r="J10" s="591"/>
      <c r="K10" s="592"/>
    </row>
    <row r="11" spans="1:12" s="11" customFormat="1" ht="63" customHeight="1" x14ac:dyDescent="0.3">
      <c r="A11" s="29"/>
      <c r="B11" s="29"/>
      <c r="C11" s="590" t="s">
        <v>666</v>
      </c>
      <c r="D11" s="591"/>
      <c r="E11" s="591"/>
      <c r="F11" s="591"/>
      <c r="G11" s="591"/>
      <c r="H11" s="591" t="b">
        <v>1</v>
      </c>
      <c r="I11" s="591" t="b">
        <v>1</v>
      </c>
      <c r="J11" s="591"/>
      <c r="K11" s="592"/>
    </row>
    <row r="12" spans="1:12" s="11" customFormat="1" ht="64.95" customHeight="1" x14ac:dyDescent="0.3">
      <c r="A12" s="29"/>
      <c r="B12" s="29"/>
      <c r="C12" s="590" t="s">
        <v>665</v>
      </c>
      <c r="D12" s="591"/>
      <c r="E12" s="591"/>
      <c r="F12" s="591"/>
      <c r="G12" s="591"/>
      <c r="H12" s="591" t="b">
        <v>1</v>
      </c>
      <c r="I12" s="591" t="b">
        <v>1</v>
      </c>
      <c r="J12" s="591"/>
      <c r="K12" s="592"/>
    </row>
    <row r="13" spans="1:12" s="11" customFormat="1" ht="111" customHeight="1" x14ac:dyDescent="0.3">
      <c r="A13" s="29"/>
      <c r="B13" s="29"/>
      <c r="C13" s="590" t="s">
        <v>662</v>
      </c>
      <c r="D13" s="591"/>
      <c r="E13" s="591"/>
      <c r="F13" s="591"/>
      <c r="G13" s="591"/>
      <c r="H13" s="591" t="b">
        <v>1</v>
      </c>
      <c r="I13" s="591" t="b">
        <v>1</v>
      </c>
      <c r="J13" s="591"/>
      <c r="K13" s="592"/>
    </row>
    <row r="14" spans="1:12" ht="30" customHeight="1" x14ac:dyDescent="0.3">
      <c r="C14" s="585" t="s">
        <v>500</v>
      </c>
      <c r="D14" s="586"/>
      <c r="E14" s="586"/>
      <c r="F14" s="586"/>
      <c r="G14" s="586"/>
      <c r="H14" s="586"/>
      <c r="I14" s="586"/>
      <c r="J14" s="586"/>
      <c r="K14" s="602"/>
    </row>
    <row r="15" spans="1:12" ht="40.200000000000003" customHeight="1" x14ac:dyDescent="0.3">
      <c r="C15" s="579" t="s">
        <v>653</v>
      </c>
      <c r="D15" s="580"/>
      <c r="E15" s="580"/>
      <c r="F15" s="580"/>
      <c r="G15" s="580"/>
      <c r="H15" s="580"/>
      <c r="I15" s="580"/>
      <c r="J15" s="581"/>
      <c r="K15" s="208"/>
      <c r="L15" s="18" t="b">
        <v>1</v>
      </c>
    </row>
    <row r="16" spans="1:12" ht="30" customHeight="1" thickBot="1" x14ac:dyDescent="0.35">
      <c r="C16" s="606" t="s">
        <v>591</v>
      </c>
      <c r="D16" s="607"/>
      <c r="E16" s="607"/>
      <c r="F16" s="607"/>
      <c r="G16" s="607"/>
      <c r="H16" s="607"/>
      <c r="I16" s="607"/>
      <c r="J16" s="607"/>
      <c r="K16" s="608"/>
    </row>
    <row r="17" spans="1:12" ht="64.95" customHeight="1" x14ac:dyDescent="0.3">
      <c r="C17" s="603" t="s">
        <v>654</v>
      </c>
      <c r="D17" s="604"/>
      <c r="E17" s="604"/>
      <c r="F17" s="604"/>
      <c r="G17" s="604"/>
      <c r="H17" s="604"/>
      <c r="I17" s="604"/>
      <c r="J17" s="605"/>
      <c r="K17" s="209"/>
      <c r="L17" s="18" t="b">
        <v>0</v>
      </c>
    </row>
    <row r="18" spans="1:12" ht="30" customHeight="1" thickBot="1" x14ac:dyDescent="0.35">
      <c r="C18" s="593" t="s">
        <v>648</v>
      </c>
      <c r="D18" s="594"/>
      <c r="E18" s="594"/>
      <c r="F18" s="594"/>
      <c r="G18" s="594"/>
      <c r="H18" s="594"/>
      <c r="I18" s="594"/>
      <c r="J18" s="594"/>
      <c r="K18" s="595"/>
    </row>
    <row r="19" spans="1:12" ht="64.95" customHeight="1" x14ac:dyDescent="0.3">
      <c r="C19" s="596" t="s">
        <v>655</v>
      </c>
      <c r="D19" s="597"/>
      <c r="E19" s="597"/>
      <c r="F19" s="597"/>
      <c r="G19" s="597"/>
      <c r="H19" s="597"/>
      <c r="I19" s="597"/>
      <c r="J19" s="598"/>
      <c r="K19" s="210"/>
      <c r="L19" s="18" t="b">
        <v>0</v>
      </c>
    </row>
    <row r="20" spans="1:12" ht="30" customHeight="1" x14ac:dyDescent="0.3">
      <c r="C20" s="576" t="s">
        <v>649</v>
      </c>
      <c r="D20" s="577"/>
      <c r="E20" s="577"/>
      <c r="F20" s="577"/>
      <c r="G20" s="577"/>
      <c r="H20" s="577"/>
      <c r="I20" s="577"/>
      <c r="J20" s="577"/>
      <c r="K20" s="578"/>
      <c r="L20" s="18" t="b">
        <v>0</v>
      </c>
    </row>
    <row r="21" spans="1:12" ht="30" customHeight="1" x14ac:dyDescent="0.3">
      <c r="C21" s="582" t="s">
        <v>663</v>
      </c>
      <c r="D21" s="583"/>
      <c r="E21" s="583"/>
      <c r="F21" s="583"/>
      <c r="G21" s="583"/>
      <c r="H21" s="583"/>
      <c r="I21" s="583"/>
      <c r="J21" s="584"/>
      <c r="K21" s="211">
        <f>(COUNTIF(L15:L19,TRUE)*5)/100</f>
        <v>0.05</v>
      </c>
    </row>
    <row r="22" spans="1:12" s="11" customFormat="1" ht="34.200000000000003" customHeight="1" x14ac:dyDescent="0.3">
      <c r="A22" s="29"/>
      <c r="B22" s="29"/>
      <c r="C22" s="403" t="s">
        <v>754</v>
      </c>
      <c r="D22" s="404"/>
      <c r="E22" s="404"/>
      <c r="F22" s="404"/>
      <c r="G22" s="404"/>
      <c r="H22" s="404"/>
      <c r="I22" s="404"/>
      <c r="J22" s="404"/>
      <c r="K22" s="405"/>
    </row>
    <row r="23" spans="1:12" s="11" customFormat="1" ht="52.2" customHeight="1" x14ac:dyDescent="0.3">
      <c r="A23" s="29"/>
      <c r="B23" s="29"/>
      <c r="C23" s="406" t="s">
        <v>755</v>
      </c>
      <c r="D23" s="407"/>
      <c r="E23" s="407"/>
      <c r="F23" s="407"/>
      <c r="G23" s="407"/>
      <c r="H23" s="407"/>
      <c r="I23" s="407"/>
      <c r="J23" s="407"/>
      <c r="K23" s="408"/>
    </row>
    <row r="25" spans="1:12" s="11" customFormat="1" ht="61.2" customHeight="1" x14ac:dyDescent="0.3">
      <c r="A25" s="29"/>
      <c r="B25" s="29"/>
      <c r="C25" s="587" t="s">
        <v>669</v>
      </c>
      <c r="D25" s="588"/>
      <c r="E25" s="588"/>
      <c r="F25" s="588"/>
      <c r="G25" s="588"/>
      <c r="H25" s="588" t="b">
        <v>1</v>
      </c>
      <c r="I25" s="588" t="b">
        <v>1</v>
      </c>
      <c r="J25" s="588"/>
      <c r="K25" s="589"/>
    </row>
    <row r="26" spans="1:12" ht="45" customHeight="1" x14ac:dyDescent="0.3">
      <c r="C26" s="590" t="s">
        <v>650</v>
      </c>
      <c r="D26" s="591"/>
      <c r="E26" s="591"/>
      <c r="F26" s="591"/>
      <c r="G26" s="591"/>
      <c r="H26" s="591" t="b">
        <v>1</v>
      </c>
      <c r="I26" s="591" t="b">
        <v>1</v>
      </c>
      <c r="J26" s="591"/>
      <c r="K26" s="592"/>
    </row>
    <row r="27" spans="1:12" ht="78.599999999999994" customHeight="1" x14ac:dyDescent="0.3">
      <c r="C27" s="590" t="s">
        <v>651</v>
      </c>
      <c r="D27" s="591"/>
      <c r="E27" s="591"/>
      <c r="F27" s="591"/>
      <c r="G27" s="591"/>
      <c r="H27" s="591" t="b">
        <v>1</v>
      </c>
      <c r="I27" s="591" t="b">
        <v>1</v>
      </c>
      <c r="J27" s="591"/>
      <c r="K27" s="592"/>
    </row>
    <row r="28" spans="1:12" ht="61.2" customHeight="1" x14ac:dyDescent="0.3">
      <c r="C28" s="590" t="s">
        <v>652</v>
      </c>
      <c r="D28" s="591"/>
      <c r="E28" s="591"/>
      <c r="F28" s="591"/>
      <c r="G28" s="591"/>
      <c r="H28" s="591" t="b">
        <v>1</v>
      </c>
      <c r="I28" s="591" t="b">
        <v>1</v>
      </c>
      <c r="J28" s="591"/>
      <c r="K28" s="592"/>
    </row>
    <row r="29" spans="1:12" ht="24.6" customHeight="1" x14ac:dyDescent="0.3">
      <c r="C29" s="585" t="s">
        <v>500</v>
      </c>
      <c r="D29" s="586"/>
      <c r="E29" s="586"/>
      <c r="F29" s="586"/>
      <c r="G29" s="586"/>
      <c r="H29" s="586"/>
      <c r="I29" s="586"/>
      <c r="J29" s="586"/>
      <c r="K29" s="586"/>
    </row>
    <row r="30" spans="1:12" ht="40.200000000000003" customHeight="1" x14ac:dyDescent="0.3">
      <c r="C30" s="579" t="s">
        <v>653</v>
      </c>
      <c r="D30" s="580"/>
      <c r="E30" s="580"/>
      <c r="F30" s="580"/>
      <c r="G30" s="580"/>
      <c r="H30" s="580"/>
      <c r="I30" s="580"/>
      <c r="J30" s="581"/>
      <c r="K30" s="30"/>
      <c r="L30" s="22" t="b">
        <v>0</v>
      </c>
    </row>
    <row r="31" spans="1:12" ht="30" customHeight="1" x14ac:dyDescent="0.3">
      <c r="C31" s="576" t="s">
        <v>649</v>
      </c>
      <c r="D31" s="577"/>
      <c r="E31" s="577"/>
      <c r="F31" s="577"/>
      <c r="G31" s="577"/>
      <c r="H31" s="577"/>
      <c r="I31" s="577"/>
      <c r="J31" s="577"/>
      <c r="K31" s="578"/>
      <c r="L31" s="22"/>
    </row>
    <row r="32" spans="1:12" ht="64.95" customHeight="1" x14ac:dyDescent="0.3">
      <c r="C32" s="579" t="s">
        <v>654</v>
      </c>
      <c r="D32" s="580"/>
      <c r="E32" s="580"/>
      <c r="F32" s="580"/>
      <c r="G32" s="580"/>
      <c r="H32" s="580"/>
      <c r="I32" s="580"/>
      <c r="J32" s="581"/>
      <c r="K32" s="30"/>
      <c r="L32" s="22" t="b">
        <v>0</v>
      </c>
    </row>
    <row r="33" spans="1:12" ht="30" customHeight="1" x14ac:dyDescent="0.3">
      <c r="C33" s="576" t="s">
        <v>649</v>
      </c>
      <c r="D33" s="577"/>
      <c r="E33" s="577"/>
      <c r="F33" s="577"/>
      <c r="G33" s="577"/>
      <c r="H33" s="577"/>
      <c r="I33" s="577"/>
      <c r="J33" s="577"/>
      <c r="K33" s="578"/>
      <c r="L33" s="22"/>
    </row>
    <row r="34" spans="1:12" ht="64.95" customHeight="1" x14ac:dyDescent="0.3">
      <c r="C34" s="579" t="s">
        <v>656</v>
      </c>
      <c r="D34" s="580"/>
      <c r="E34" s="580"/>
      <c r="F34" s="580"/>
      <c r="G34" s="580"/>
      <c r="H34" s="580"/>
      <c r="I34" s="580"/>
      <c r="J34" s="581"/>
      <c r="K34" s="30"/>
      <c r="L34" s="22" t="b">
        <v>1</v>
      </c>
    </row>
    <row r="35" spans="1:12" ht="30" customHeight="1" x14ac:dyDescent="0.3">
      <c r="C35" s="576" t="s">
        <v>649</v>
      </c>
      <c r="D35" s="577"/>
      <c r="E35" s="577"/>
      <c r="F35" s="577"/>
      <c r="G35" s="577"/>
      <c r="H35" s="577"/>
      <c r="I35" s="577"/>
      <c r="J35" s="577"/>
      <c r="K35" s="578"/>
    </row>
    <row r="36" spans="1:12" ht="30" customHeight="1" x14ac:dyDescent="0.3">
      <c r="C36" s="582" t="s">
        <v>664</v>
      </c>
      <c r="D36" s="583"/>
      <c r="E36" s="583"/>
      <c r="F36" s="583"/>
      <c r="G36" s="583"/>
      <c r="H36" s="583"/>
      <c r="I36" s="583"/>
      <c r="J36" s="584"/>
      <c r="K36" s="40">
        <f>(COUNTIF(L30:L34,TRUE)*5)/100</f>
        <v>0.05</v>
      </c>
    </row>
    <row r="37" spans="1:12" s="11" customFormat="1" ht="34.200000000000003" customHeight="1" x14ac:dyDescent="0.3">
      <c r="A37" s="29"/>
      <c r="B37" s="29"/>
      <c r="C37" s="403" t="s">
        <v>754</v>
      </c>
      <c r="D37" s="404"/>
      <c r="E37" s="404"/>
      <c r="F37" s="404"/>
      <c r="G37" s="404"/>
      <c r="H37" s="404"/>
      <c r="I37" s="404"/>
      <c r="J37" s="404"/>
      <c r="K37" s="405"/>
    </row>
    <row r="38" spans="1:12" s="11" customFormat="1" ht="52.2" customHeight="1" x14ac:dyDescent="0.3">
      <c r="A38" s="29"/>
      <c r="B38" s="29"/>
      <c r="C38" s="406" t="s">
        <v>755</v>
      </c>
      <c r="D38" s="407"/>
      <c r="E38" s="407"/>
      <c r="F38" s="407"/>
      <c r="G38" s="407"/>
      <c r="H38" s="407"/>
      <c r="I38" s="407"/>
      <c r="J38" s="407"/>
      <c r="K38" s="408"/>
    </row>
    <row r="39" spans="1:12" s="2" customFormat="1" ht="13.5" customHeight="1" x14ac:dyDescent="0.3"/>
    <row r="57" spans="2:2" x14ac:dyDescent="0.3">
      <c r="B57" s="18" t="b">
        <v>1</v>
      </c>
    </row>
  </sheetData>
  <mergeCells count="35">
    <mergeCell ref="C2:K2"/>
    <mergeCell ref="C3:K3"/>
    <mergeCell ref="C6:K6"/>
    <mergeCell ref="C7:K7"/>
    <mergeCell ref="C8:K8"/>
    <mergeCell ref="C9:K9"/>
    <mergeCell ref="C5:K5"/>
    <mergeCell ref="C14:K14"/>
    <mergeCell ref="C15:J15"/>
    <mergeCell ref="C17:J17"/>
    <mergeCell ref="C16:K16"/>
    <mergeCell ref="C18:K18"/>
    <mergeCell ref="C20:K20"/>
    <mergeCell ref="C21:J21"/>
    <mergeCell ref="C10:K10"/>
    <mergeCell ref="C11:K11"/>
    <mergeCell ref="C12:K12"/>
    <mergeCell ref="C13:K13"/>
    <mergeCell ref="C19:J19"/>
    <mergeCell ref="C37:K37"/>
    <mergeCell ref="C38:K38"/>
    <mergeCell ref="C22:K22"/>
    <mergeCell ref="C23:K23"/>
    <mergeCell ref="C31:K31"/>
    <mergeCell ref="C32:J32"/>
    <mergeCell ref="C34:J34"/>
    <mergeCell ref="C36:J36"/>
    <mergeCell ref="C33:K33"/>
    <mergeCell ref="C35:K35"/>
    <mergeCell ref="C29:K29"/>
    <mergeCell ref="C30:J30"/>
    <mergeCell ref="C25:K25"/>
    <mergeCell ref="C26:K26"/>
    <mergeCell ref="C27:K27"/>
    <mergeCell ref="C28:K28"/>
  </mergeCells>
  <pageMargins left="0.7" right="0.7" top="0.75" bottom="0.75" header="0.3" footer="0.3"/>
  <pageSetup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81264" r:id="rId5" name="Check Box 16">
              <controlPr defaultSize="0" autoFill="0" autoLine="0" autoPict="0">
                <anchor moveWithCells="1">
                  <from>
                    <xdr:col>10</xdr:col>
                    <xdr:colOff>251460</xdr:colOff>
                    <xdr:row>14</xdr:row>
                    <xdr:rowOff>144780</xdr:rowOff>
                  </from>
                  <to>
                    <xdr:col>10</xdr:col>
                    <xdr:colOff>480060</xdr:colOff>
                    <xdr:row>14</xdr:row>
                    <xdr:rowOff>373380</xdr:rowOff>
                  </to>
                </anchor>
              </controlPr>
            </control>
          </mc:Choice>
        </mc:AlternateContent>
        <mc:AlternateContent xmlns:mc="http://schemas.openxmlformats.org/markup-compatibility/2006">
          <mc:Choice Requires="x14">
            <control shapeId="181265" r:id="rId6" name="Check Box 17">
              <controlPr defaultSize="0" autoFill="0" autoLine="0" autoPict="0">
                <anchor moveWithCells="1">
                  <from>
                    <xdr:col>10</xdr:col>
                    <xdr:colOff>251460</xdr:colOff>
                    <xdr:row>16</xdr:row>
                    <xdr:rowOff>236220</xdr:rowOff>
                  </from>
                  <to>
                    <xdr:col>10</xdr:col>
                    <xdr:colOff>480060</xdr:colOff>
                    <xdr:row>16</xdr:row>
                    <xdr:rowOff>464820</xdr:rowOff>
                  </to>
                </anchor>
              </controlPr>
            </control>
          </mc:Choice>
        </mc:AlternateContent>
        <mc:AlternateContent xmlns:mc="http://schemas.openxmlformats.org/markup-compatibility/2006">
          <mc:Choice Requires="x14">
            <control shapeId="181266" r:id="rId7" name="Check Box 18">
              <controlPr defaultSize="0" autoFill="0" autoLine="0" autoPict="0">
                <anchor moveWithCells="1">
                  <from>
                    <xdr:col>10</xdr:col>
                    <xdr:colOff>251460</xdr:colOff>
                    <xdr:row>18</xdr:row>
                    <xdr:rowOff>236220</xdr:rowOff>
                  </from>
                  <to>
                    <xdr:col>10</xdr:col>
                    <xdr:colOff>480060</xdr:colOff>
                    <xdr:row>18</xdr:row>
                    <xdr:rowOff>464820</xdr:rowOff>
                  </to>
                </anchor>
              </controlPr>
            </control>
          </mc:Choice>
        </mc:AlternateContent>
        <mc:AlternateContent xmlns:mc="http://schemas.openxmlformats.org/markup-compatibility/2006">
          <mc:Choice Requires="x14">
            <control shapeId="181282" r:id="rId8" name="Check Box 34">
              <controlPr defaultSize="0" autoFill="0" autoLine="0" autoPict="0">
                <anchor moveWithCells="1">
                  <from>
                    <xdr:col>10</xdr:col>
                    <xdr:colOff>251460</xdr:colOff>
                    <xdr:row>29</xdr:row>
                    <xdr:rowOff>152400</xdr:rowOff>
                  </from>
                  <to>
                    <xdr:col>10</xdr:col>
                    <xdr:colOff>480060</xdr:colOff>
                    <xdr:row>29</xdr:row>
                    <xdr:rowOff>381000</xdr:rowOff>
                  </to>
                </anchor>
              </controlPr>
            </control>
          </mc:Choice>
        </mc:AlternateContent>
        <mc:AlternateContent xmlns:mc="http://schemas.openxmlformats.org/markup-compatibility/2006">
          <mc:Choice Requires="x14">
            <control shapeId="181283" r:id="rId9" name="Check Box 35">
              <controlPr defaultSize="0" autoFill="0" autoLine="0" autoPict="0">
                <anchor moveWithCells="1">
                  <from>
                    <xdr:col>10</xdr:col>
                    <xdr:colOff>251460</xdr:colOff>
                    <xdr:row>31</xdr:row>
                    <xdr:rowOff>236220</xdr:rowOff>
                  </from>
                  <to>
                    <xdr:col>10</xdr:col>
                    <xdr:colOff>480060</xdr:colOff>
                    <xdr:row>31</xdr:row>
                    <xdr:rowOff>464820</xdr:rowOff>
                  </to>
                </anchor>
              </controlPr>
            </control>
          </mc:Choice>
        </mc:AlternateContent>
        <mc:AlternateContent xmlns:mc="http://schemas.openxmlformats.org/markup-compatibility/2006">
          <mc:Choice Requires="x14">
            <control shapeId="181284" r:id="rId10" name="Check Box 36">
              <controlPr defaultSize="0" autoFill="0" autoLine="0" autoPict="0">
                <anchor moveWithCells="1">
                  <from>
                    <xdr:col>10</xdr:col>
                    <xdr:colOff>251460</xdr:colOff>
                    <xdr:row>33</xdr:row>
                    <xdr:rowOff>236220</xdr:rowOff>
                  </from>
                  <to>
                    <xdr:col>10</xdr:col>
                    <xdr:colOff>480060</xdr:colOff>
                    <xdr:row>33</xdr:row>
                    <xdr:rowOff>464820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7D43-4B28-472F-8532-9950B15E6D77}">
  <sheetPr>
    <tabColor theme="7" tint="0.59999389629810485"/>
    <pageSetUpPr fitToPage="1"/>
  </sheetPr>
  <dimension ref="A2:Q20"/>
  <sheetViews>
    <sheetView showGridLines="0" zoomScaleNormal="100" workbookViewId="0">
      <selection activeCell="B16" sqref="B16:H16"/>
    </sheetView>
  </sheetViews>
  <sheetFormatPr defaultColWidth="11.6640625" defaultRowHeight="15.6" x14ac:dyDescent="0.3"/>
  <cols>
    <col min="1" max="1" width="3" style="18" customWidth="1"/>
    <col min="2" max="2" width="9.44140625" style="18" customWidth="1"/>
    <col min="3" max="3" width="21.33203125" style="18" customWidth="1"/>
    <col min="4" max="4" width="21.44140625" style="18" customWidth="1"/>
    <col min="5" max="5" width="9.5546875" style="18" customWidth="1"/>
    <col min="6" max="6" width="11.33203125" style="18" customWidth="1"/>
    <col min="7" max="7" width="11.44140625" style="18" customWidth="1"/>
    <col min="8" max="8" width="45" style="18" customWidth="1"/>
    <col min="9" max="11" width="10.6640625" style="18" customWidth="1"/>
    <col min="12" max="12" width="8.5546875" style="18" hidden="1" customWidth="1"/>
    <col min="13" max="13" width="5.5546875" style="18" hidden="1" customWidth="1"/>
    <col min="14" max="14" width="11.6640625" style="18" hidden="1" customWidth="1"/>
    <col min="15" max="15" width="11.6640625" style="18" customWidth="1"/>
    <col min="16" max="16384" width="11.6640625" style="18"/>
  </cols>
  <sheetData>
    <row r="2" spans="2:17" ht="45" customHeight="1" x14ac:dyDescent="0.3">
      <c r="B2" s="611" t="s">
        <v>453</v>
      </c>
      <c r="C2" s="612"/>
      <c r="D2" s="612"/>
      <c r="E2" s="612"/>
      <c r="F2" s="612"/>
      <c r="G2" s="612"/>
      <c r="H2" s="612"/>
      <c r="I2" s="612"/>
      <c r="J2" s="612"/>
      <c r="K2" s="613"/>
    </row>
    <row r="3" spans="2:17" ht="46.95" customHeight="1" x14ac:dyDescent="0.3">
      <c r="B3" s="377" t="s">
        <v>726</v>
      </c>
      <c r="C3" s="614"/>
      <c r="D3" s="614"/>
      <c r="E3" s="614"/>
      <c r="F3" s="614"/>
      <c r="G3" s="614"/>
      <c r="H3" s="389"/>
      <c r="I3" s="616" t="s">
        <v>482</v>
      </c>
      <c r="J3" s="617"/>
      <c r="K3" s="618"/>
    </row>
    <row r="4" spans="2:17" ht="39.6" customHeight="1" x14ac:dyDescent="0.3">
      <c r="B4" s="378"/>
      <c r="C4" s="615"/>
      <c r="D4" s="615"/>
      <c r="E4" s="615"/>
      <c r="F4" s="615"/>
      <c r="G4" s="615"/>
      <c r="H4" s="396"/>
      <c r="I4" s="19" t="s">
        <v>1</v>
      </c>
      <c r="J4" s="19" t="s">
        <v>485</v>
      </c>
      <c r="K4" s="218" t="s">
        <v>0</v>
      </c>
    </row>
    <row r="5" spans="2:17" ht="28.2" customHeight="1" x14ac:dyDescent="0.3">
      <c r="B5" s="387" t="s">
        <v>697</v>
      </c>
      <c r="C5" s="619"/>
      <c r="D5" s="620"/>
      <c r="E5" s="620"/>
      <c r="F5" s="620"/>
      <c r="G5" s="620"/>
      <c r="H5" s="620"/>
      <c r="I5" s="20"/>
      <c r="J5" s="20"/>
      <c r="K5" s="219"/>
      <c r="M5" s="18">
        <v>3</v>
      </c>
      <c r="N5" s="21">
        <f>IF(M5=1,0%,IF(M5=2,50%,IF(M5=3,100%)))</f>
        <v>1</v>
      </c>
      <c r="Q5" s="21"/>
    </row>
    <row r="6" spans="2:17" ht="25.95" customHeight="1" x14ac:dyDescent="0.3">
      <c r="B6" s="621" t="s">
        <v>306</v>
      </c>
      <c r="C6" s="622"/>
      <c r="D6" s="623" t="s">
        <v>698</v>
      </c>
      <c r="E6" s="624"/>
      <c r="F6" s="624"/>
      <c r="G6" s="624"/>
      <c r="H6" s="624"/>
      <c r="I6" s="625"/>
      <c r="J6" s="625"/>
      <c r="K6" s="626"/>
    </row>
    <row r="7" spans="2:17" ht="25.95" customHeight="1" x14ac:dyDescent="0.3">
      <c r="B7" s="621" t="s">
        <v>307</v>
      </c>
      <c r="C7" s="622"/>
      <c r="D7" s="623" t="s">
        <v>699</v>
      </c>
      <c r="E7" s="624"/>
      <c r="F7" s="624"/>
      <c r="G7" s="624"/>
      <c r="H7" s="624"/>
      <c r="I7" s="624"/>
      <c r="J7" s="624"/>
      <c r="K7" s="627"/>
    </row>
    <row r="8" spans="2:17" ht="25.95" customHeight="1" x14ac:dyDescent="0.3">
      <c r="B8" s="621" t="s">
        <v>308</v>
      </c>
      <c r="C8" s="622"/>
      <c r="D8" s="623" t="s">
        <v>700</v>
      </c>
      <c r="E8" s="624"/>
      <c r="F8" s="624"/>
      <c r="G8" s="624"/>
      <c r="H8" s="624"/>
      <c r="I8" s="624"/>
      <c r="J8" s="624"/>
      <c r="K8" s="627"/>
    </row>
    <row r="9" spans="2:17" ht="25.95" customHeight="1" x14ac:dyDescent="0.3">
      <c r="B9" s="628" t="s">
        <v>309</v>
      </c>
      <c r="C9" s="629"/>
      <c r="D9" s="623" t="s">
        <v>701</v>
      </c>
      <c r="E9" s="624"/>
      <c r="F9" s="624"/>
      <c r="G9" s="624"/>
      <c r="H9" s="624"/>
      <c r="I9" s="630"/>
      <c r="J9" s="630"/>
      <c r="K9" s="631"/>
    </row>
    <row r="10" spans="2:17" ht="30" customHeight="1" x14ac:dyDescent="0.3">
      <c r="B10" s="632" t="s">
        <v>853</v>
      </c>
      <c r="C10" s="638"/>
      <c r="D10" s="638"/>
      <c r="E10" s="638"/>
      <c r="F10" s="638"/>
      <c r="G10" s="638"/>
      <c r="H10" s="639"/>
      <c r="I10" s="20"/>
      <c r="J10" s="20"/>
      <c r="K10" s="219"/>
      <c r="L10" s="220"/>
      <c r="M10" s="220">
        <v>2</v>
      </c>
      <c r="N10" s="221">
        <f>IF(M10=1,0%,IF(M10=2,50%,IF(M10=3,100%)))</f>
        <v>0.5</v>
      </c>
    </row>
    <row r="11" spans="2:17" ht="30" customHeight="1" x14ac:dyDescent="0.3">
      <c r="B11" s="640" t="s">
        <v>831</v>
      </c>
      <c r="C11" s="641"/>
      <c r="D11" s="641"/>
      <c r="E11" s="641"/>
      <c r="F11" s="641"/>
      <c r="G11" s="641"/>
      <c r="H11" s="641"/>
      <c r="I11" s="20"/>
      <c r="J11" s="20"/>
      <c r="K11" s="219"/>
      <c r="L11" s="220"/>
      <c r="M11" s="220">
        <v>1</v>
      </c>
      <c r="N11" s="221">
        <f t="shared" ref="N11" si="0">IF(M11=1,0%,IF(M11=2,50%,IF(M11=3,100%)))</f>
        <v>0</v>
      </c>
    </row>
    <row r="12" spans="2:17" ht="58.95" customHeight="1" x14ac:dyDescent="0.3">
      <c r="B12" s="632" t="s">
        <v>705</v>
      </c>
      <c r="C12" s="638"/>
      <c r="D12" s="638"/>
      <c r="E12" s="638"/>
      <c r="F12" s="638"/>
      <c r="G12" s="638"/>
      <c r="H12" s="638"/>
      <c r="I12" s="20"/>
      <c r="J12" s="20"/>
      <c r="K12" s="219"/>
      <c r="L12" s="220"/>
      <c r="M12" s="220">
        <v>2</v>
      </c>
      <c r="N12" s="221">
        <f>IF(M12=1,0%,IF(M12=2,50%,IF(M12=3,100%)))</f>
        <v>0.5</v>
      </c>
    </row>
    <row r="13" spans="2:17" ht="59.4" customHeight="1" x14ac:dyDescent="0.3">
      <c r="B13" s="632" t="s">
        <v>854</v>
      </c>
      <c r="C13" s="638"/>
      <c r="D13" s="638"/>
      <c r="E13" s="638"/>
      <c r="F13" s="638"/>
      <c r="G13" s="638"/>
      <c r="H13" s="638"/>
      <c r="I13" s="20"/>
      <c r="J13" s="20"/>
      <c r="K13" s="219"/>
      <c r="L13" s="220"/>
      <c r="M13" s="220">
        <v>3</v>
      </c>
      <c r="N13" s="221">
        <f>IF(M13=1,0%,IF(M13=2,50%,IF(M13=3,100%)))</f>
        <v>1</v>
      </c>
    </row>
    <row r="14" spans="2:17" ht="72.599999999999994" customHeight="1" x14ac:dyDescent="0.3">
      <c r="B14" s="632" t="s">
        <v>855</v>
      </c>
      <c r="C14" s="638"/>
      <c r="D14" s="638"/>
      <c r="E14" s="638"/>
      <c r="F14" s="638"/>
      <c r="G14" s="638"/>
      <c r="H14" s="638"/>
      <c r="I14" s="20"/>
      <c r="J14" s="20"/>
      <c r="K14" s="219"/>
      <c r="L14" s="220"/>
      <c r="M14" s="220">
        <v>2</v>
      </c>
      <c r="N14" s="221">
        <f>IF(M14=1,0%,IF(M14=2,50%,IF(M14=3,100%)))</f>
        <v>0.5</v>
      </c>
    </row>
    <row r="15" spans="2:17" ht="63" customHeight="1" x14ac:dyDescent="0.3">
      <c r="B15" s="632" t="s">
        <v>706</v>
      </c>
      <c r="C15" s="638"/>
      <c r="D15" s="638"/>
      <c r="E15" s="638"/>
      <c r="F15" s="638"/>
      <c r="G15" s="638"/>
      <c r="H15" s="639"/>
      <c r="I15" s="20"/>
      <c r="J15" s="20"/>
      <c r="K15" s="219"/>
      <c r="L15" s="220"/>
      <c r="M15" s="220">
        <v>2</v>
      </c>
      <c r="N15" s="221">
        <f>IF(M15=1,0%,IF(M15=2,50%,IF(M15=3,100%)))</f>
        <v>0.5</v>
      </c>
    </row>
    <row r="16" spans="2:17" ht="78" customHeight="1" x14ac:dyDescent="0.3">
      <c r="B16" s="632" t="s">
        <v>729</v>
      </c>
      <c r="C16" s="633"/>
      <c r="D16" s="633"/>
      <c r="E16" s="633"/>
      <c r="F16" s="633"/>
      <c r="G16" s="633"/>
      <c r="H16" s="633"/>
      <c r="I16" s="20"/>
      <c r="J16" s="20"/>
      <c r="K16" s="219"/>
      <c r="L16" s="220"/>
      <c r="M16" s="220">
        <v>2</v>
      </c>
      <c r="N16" s="221">
        <f>IF(M16=1,0%,IF(M16=2,50%,IF(M16=3,100%)))</f>
        <v>0.5</v>
      </c>
    </row>
    <row r="17" spans="1:11" ht="30" customHeight="1" x14ac:dyDescent="0.3">
      <c r="B17" s="582" t="s">
        <v>641</v>
      </c>
      <c r="C17" s="634"/>
      <c r="D17" s="634"/>
      <c r="E17" s="634"/>
      <c r="F17" s="634"/>
      <c r="G17" s="634"/>
      <c r="H17" s="634"/>
      <c r="I17" s="635">
        <f>AVERAGE(N5:N16)</f>
        <v>0.5625</v>
      </c>
      <c r="J17" s="636"/>
      <c r="K17" s="637"/>
    </row>
    <row r="18" spans="1:11" s="11" customFormat="1" ht="34.200000000000003" customHeight="1" x14ac:dyDescent="0.3">
      <c r="A18" s="29"/>
      <c r="B18" s="487" t="s">
        <v>754</v>
      </c>
      <c r="C18" s="487"/>
      <c r="D18" s="487"/>
      <c r="E18" s="487"/>
      <c r="F18" s="487"/>
      <c r="G18" s="487"/>
      <c r="H18" s="487"/>
      <c r="I18" s="487"/>
      <c r="J18" s="487"/>
      <c r="K18" s="490"/>
    </row>
    <row r="19" spans="1:11" s="11" customFormat="1" ht="52.2" customHeight="1" x14ac:dyDescent="0.3">
      <c r="A19" s="29"/>
      <c r="B19" s="462" t="s">
        <v>755</v>
      </c>
      <c r="C19" s="462"/>
      <c r="D19" s="462"/>
      <c r="E19" s="462"/>
      <c r="F19" s="462"/>
      <c r="G19" s="462"/>
      <c r="H19" s="462"/>
      <c r="I19" s="462"/>
      <c r="J19" s="462"/>
      <c r="K19" s="610"/>
    </row>
    <row r="20" spans="1:11" ht="12.45" customHeight="1" x14ac:dyDescent="0.3"/>
  </sheetData>
  <mergeCells count="23">
    <mergeCell ref="I17:K17"/>
    <mergeCell ref="B10:H10"/>
    <mergeCell ref="B11:H11"/>
    <mergeCell ref="B12:H12"/>
    <mergeCell ref="B13:H13"/>
    <mergeCell ref="B14:H14"/>
    <mergeCell ref="B15:H15"/>
    <mergeCell ref="B18:K18"/>
    <mergeCell ref="B19:K19"/>
    <mergeCell ref="B2:K2"/>
    <mergeCell ref="B3:H4"/>
    <mergeCell ref="I3:K3"/>
    <mergeCell ref="B5:H5"/>
    <mergeCell ref="B6:C6"/>
    <mergeCell ref="D6:K6"/>
    <mergeCell ref="B7:C7"/>
    <mergeCell ref="D7:K7"/>
    <mergeCell ref="B8:C8"/>
    <mergeCell ref="D8:K8"/>
    <mergeCell ref="B9:C9"/>
    <mergeCell ref="D9:K9"/>
    <mergeCell ref="B16:H16"/>
    <mergeCell ref="B17:H17"/>
  </mergeCells>
  <pageMargins left="0.7" right="0.7" top="0.75" bottom="0.75" header="0.3" footer="0.3"/>
  <pageSetup scale="63"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48833" r:id="rId5" name="Option Button 1">
              <controlPr defaultSize="0" autoFill="0" autoLine="0" autoPict="0">
                <anchor moveWithCells="1">
                  <from>
                    <xdr:col>8</xdr:col>
                    <xdr:colOff>259080</xdr:colOff>
                    <xdr:row>4</xdr:row>
                    <xdr:rowOff>60960</xdr:rowOff>
                  </from>
                  <to>
                    <xdr:col>8</xdr:col>
                    <xdr:colOff>525780</xdr:colOff>
                    <xdr:row>4</xdr:row>
                    <xdr:rowOff>304800</xdr:rowOff>
                  </to>
                </anchor>
              </controlPr>
            </control>
          </mc:Choice>
        </mc:AlternateContent>
        <mc:AlternateContent xmlns:mc="http://schemas.openxmlformats.org/markup-compatibility/2006">
          <mc:Choice Requires="x14">
            <control shapeId="248834" r:id="rId6" name="Option Button 2">
              <controlPr defaultSize="0" autoFill="0" autoLine="0" autoPict="0">
                <anchor moveWithCells="1">
                  <from>
                    <xdr:col>9</xdr:col>
                    <xdr:colOff>251460</xdr:colOff>
                    <xdr:row>4</xdr:row>
                    <xdr:rowOff>60960</xdr:rowOff>
                  </from>
                  <to>
                    <xdr:col>9</xdr:col>
                    <xdr:colOff>518160</xdr:colOff>
                    <xdr:row>4</xdr:row>
                    <xdr:rowOff>304800</xdr:rowOff>
                  </to>
                </anchor>
              </controlPr>
            </control>
          </mc:Choice>
        </mc:AlternateContent>
        <mc:AlternateContent xmlns:mc="http://schemas.openxmlformats.org/markup-compatibility/2006">
          <mc:Choice Requires="x14">
            <control shapeId="248835" r:id="rId7" name="Option Button 3">
              <controlPr defaultSize="0" autoFill="0" autoLine="0" autoPict="0">
                <anchor moveWithCells="1">
                  <from>
                    <xdr:col>10</xdr:col>
                    <xdr:colOff>228600</xdr:colOff>
                    <xdr:row>4</xdr:row>
                    <xdr:rowOff>60960</xdr:rowOff>
                  </from>
                  <to>
                    <xdr:col>10</xdr:col>
                    <xdr:colOff>495300</xdr:colOff>
                    <xdr:row>4</xdr:row>
                    <xdr:rowOff>304800</xdr:rowOff>
                  </to>
                </anchor>
              </controlPr>
            </control>
          </mc:Choice>
        </mc:AlternateContent>
        <mc:AlternateContent xmlns:mc="http://schemas.openxmlformats.org/markup-compatibility/2006">
          <mc:Choice Requires="x14">
            <control shapeId="248836" r:id="rId8" name="Group Box 4">
              <controlPr defaultSize="0" autoFill="0" autoPict="0">
                <anchor moveWithCells="1">
                  <from>
                    <xdr:col>8</xdr:col>
                    <xdr:colOff>106680</xdr:colOff>
                    <xdr:row>4</xdr:row>
                    <xdr:rowOff>22860</xdr:rowOff>
                  </from>
                  <to>
                    <xdr:col>14</xdr:col>
                    <xdr:colOff>76200</xdr:colOff>
                    <xdr:row>5</xdr:row>
                    <xdr:rowOff>22860</xdr:rowOff>
                  </to>
                </anchor>
              </controlPr>
            </control>
          </mc:Choice>
        </mc:AlternateContent>
        <mc:AlternateContent xmlns:mc="http://schemas.openxmlformats.org/markup-compatibility/2006">
          <mc:Choice Requires="x14">
            <control shapeId="248837" r:id="rId9" name="Option Button 5">
              <controlPr defaultSize="0" autoFill="0" autoLine="0" autoPict="0">
                <anchor moveWithCells="1">
                  <from>
                    <xdr:col>8</xdr:col>
                    <xdr:colOff>259080</xdr:colOff>
                    <xdr:row>9</xdr:row>
                    <xdr:rowOff>60960</xdr:rowOff>
                  </from>
                  <to>
                    <xdr:col>8</xdr:col>
                    <xdr:colOff>525780</xdr:colOff>
                    <xdr:row>9</xdr:row>
                    <xdr:rowOff>327660</xdr:rowOff>
                  </to>
                </anchor>
              </controlPr>
            </control>
          </mc:Choice>
        </mc:AlternateContent>
        <mc:AlternateContent xmlns:mc="http://schemas.openxmlformats.org/markup-compatibility/2006">
          <mc:Choice Requires="x14">
            <control shapeId="248838" r:id="rId10" name="Option Button 6">
              <controlPr defaultSize="0" autoFill="0" autoLine="0" autoPict="0">
                <anchor moveWithCells="1">
                  <from>
                    <xdr:col>9</xdr:col>
                    <xdr:colOff>251460</xdr:colOff>
                    <xdr:row>9</xdr:row>
                    <xdr:rowOff>60960</xdr:rowOff>
                  </from>
                  <to>
                    <xdr:col>9</xdr:col>
                    <xdr:colOff>518160</xdr:colOff>
                    <xdr:row>9</xdr:row>
                    <xdr:rowOff>327660</xdr:rowOff>
                  </to>
                </anchor>
              </controlPr>
            </control>
          </mc:Choice>
        </mc:AlternateContent>
        <mc:AlternateContent xmlns:mc="http://schemas.openxmlformats.org/markup-compatibility/2006">
          <mc:Choice Requires="x14">
            <control shapeId="248839" r:id="rId11" name="Option Button 7">
              <controlPr defaultSize="0" autoFill="0" autoLine="0" autoPict="0">
                <anchor moveWithCells="1">
                  <from>
                    <xdr:col>10</xdr:col>
                    <xdr:colOff>228600</xdr:colOff>
                    <xdr:row>9</xdr:row>
                    <xdr:rowOff>60960</xdr:rowOff>
                  </from>
                  <to>
                    <xdr:col>10</xdr:col>
                    <xdr:colOff>495300</xdr:colOff>
                    <xdr:row>9</xdr:row>
                    <xdr:rowOff>327660</xdr:rowOff>
                  </to>
                </anchor>
              </controlPr>
            </control>
          </mc:Choice>
        </mc:AlternateContent>
        <mc:AlternateContent xmlns:mc="http://schemas.openxmlformats.org/markup-compatibility/2006">
          <mc:Choice Requires="x14">
            <control shapeId="248840" r:id="rId12" name="Group Box 8">
              <controlPr defaultSize="0" autoFill="0" autoPict="0">
                <anchor moveWithCells="1">
                  <from>
                    <xdr:col>8</xdr:col>
                    <xdr:colOff>68580</xdr:colOff>
                    <xdr:row>9</xdr:row>
                    <xdr:rowOff>22860</xdr:rowOff>
                  </from>
                  <to>
                    <xdr:col>14</xdr:col>
                    <xdr:colOff>22860</xdr:colOff>
                    <xdr:row>9</xdr:row>
                    <xdr:rowOff>373380</xdr:rowOff>
                  </to>
                </anchor>
              </controlPr>
            </control>
          </mc:Choice>
        </mc:AlternateContent>
        <mc:AlternateContent xmlns:mc="http://schemas.openxmlformats.org/markup-compatibility/2006">
          <mc:Choice Requires="x14">
            <control shapeId="248841" r:id="rId13" name="Option Button 9">
              <controlPr defaultSize="0" autoFill="0" autoLine="0" autoPict="0">
                <anchor moveWithCells="1">
                  <from>
                    <xdr:col>8</xdr:col>
                    <xdr:colOff>266700</xdr:colOff>
                    <xdr:row>10</xdr:row>
                    <xdr:rowOff>99060</xdr:rowOff>
                  </from>
                  <to>
                    <xdr:col>8</xdr:col>
                    <xdr:colOff>533400</xdr:colOff>
                    <xdr:row>10</xdr:row>
                    <xdr:rowOff>365760</xdr:rowOff>
                  </to>
                </anchor>
              </controlPr>
            </control>
          </mc:Choice>
        </mc:AlternateContent>
        <mc:AlternateContent xmlns:mc="http://schemas.openxmlformats.org/markup-compatibility/2006">
          <mc:Choice Requires="x14">
            <control shapeId="248842" r:id="rId14" name="Option Button 10">
              <controlPr defaultSize="0" autoFill="0" autoLine="0" autoPict="0">
                <anchor moveWithCells="1">
                  <from>
                    <xdr:col>9</xdr:col>
                    <xdr:colOff>259080</xdr:colOff>
                    <xdr:row>10</xdr:row>
                    <xdr:rowOff>99060</xdr:rowOff>
                  </from>
                  <to>
                    <xdr:col>9</xdr:col>
                    <xdr:colOff>525780</xdr:colOff>
                    <xdr:row>10</xdr:row>
                    <xdr:rowOff>365760</xdr:rowOff>
                  </to>
                </anchor>
              </controlPr>
            </control>
          </mc:Choice>
        </mc:AlternateContent>
        <mc:AlternateContent xmlns:mc="http://schemas.openxmlformats.org/markup-compatibility/2006">
          <mc:Choice Requires="x14">
            <control shapeId="248843" r:id="rId15" name="Option Button 11">
              <controlPr defaultSize="0" autoFill="0" autoLine="0" autoPict="0">
                <anchor moveWithCells="1">
                  <from>
                    <xdr:col>10</xdr:col>
                    <xdr:colOff>228600</xdr:colOff>
                    <xdr:row>10</xdr:row>
                    <xdr:rowOff>99060</xdr:rowOff>
                  </from>
                  <to>
                    <xdr:col>10</xdr:col>
                    <xdr:colOff>495300</xdr:colOff>
                    <xdr:row>10</xdr:row>
                    <xdr:rowOff>365760</xdr:rowOff>
                  </to>
                </anchor>
              </controlPr>
            </control>
          </mc:Choice>
        </mc:AlternateContent>
        <mc:AlternateContent xmlns:mc="http://schemas.openxmlformats.org/markup-compatibility/2006">
          <mc:Choice Requires="x14">
            <control shapeId="248844" r:id="rId16" name="Group Box 12">
              <controlPr defaultSize="0" autoFill="0" autoPict="0">
                <anchor moveWithCells="1">
                  <from>
                    <xdr:col>8</xdr:col>
                    <xdr:colOff>76200</xdr:colOff>
                    <xdr:row>10</xdr:row>
                    <xdr:rowOff>45720</xdr:rowOff>
                  </from>
                  <to>
                    <xdr:col>14</xdr:col>
                    <xdr:colOff>22860</xdr:colOff>
                    <xdr:row>11</xdr:row>
                    <xdr:rowOff>22860</xdr:rowOff>
                  </to>
                </anchor>
              </controlPr>
            </control>
          </mc:Choice>
        </mc:AlternateContent>
        <mc:AlternateContent xmlns:mc="http://schemas.openxmlformats.org/markup-compatibility/2006">
          <mc:Choice Requires="x14">
            <control shapeId="248845" r:id="rId17" name="Option Button 13">
              <controlPr defaultSize="0" autoFill="0" autoLine="0" autoPict="0">
                <anchor moveWithCells="1">
                  <from>
                    <xdr:col>8</xdr:col>
                    <xdr:colOff>259080</xdr:colOff>
                    <xdr:row>11</xdr:row>
                    <xdr:rowOff>266700</xdr:rowOff>
                  </from>
                  <to>
                    <xdr:col>8</xdr:col>
                    <xdr:colOff>525780</xdr:colOff>
                    <xdr:row>11</xdr:row>
                    <xdr:rowOff>533400</xdr:rowOff>
                  </to>
                </anchor>
              </controlPr>
            </control>
          </mc:Choice>
        </mc:AlternateContent>
        <mc:AlternateContent xmlns:mc="http://schemas.openxmlformats.org/markup-compatibility/2006">
          <mc:Choice Requires="x14">
            <control shapeId="248846" r:id="rId18" name="Option Button 14">
              <controlPr defaultSize="0" autoFill="0" autoLine="0" autoPict="0">
                <anchor moveWithCells="1">
                  <from>
                    <xdr:col>9</xdr:col>
                    <xdr:colOff>251460</xdr:colOff>
                    <xdr:row>11</xdr:row>
                    <xdr:rowOff>266700</xdr:rowOff>
                  </from>
                  <to>
                    <xdr:col>9</xdr:col>
                    <xdr:colOff>518160</xdr:colOff>
                    <xdr:row>11</xdr:row>
                    <xdr:rowOff>533400</xdr:rowOff>
                  </to>
                </anchor>
              </controlPr>
            </control>
          </mc:Choice>
        </mc:AlternateContent>
        <mc:AlternateContent xmlns:mc="http://schemas.openxmlformats.org/markup-compatibility/2006">
          <mc:Choice Requires="x14">
            <control shapeId="248847" r:id="rId19" name="Option Button 15">
              <controlPr defaultSize="0" autoFill="0" autoLine="0" autoPict="0">
                <anchor moveWithCells="1">
                  <from>
                    <xdr:col>10</xdr:col>
                    <xdr:colOff>228600</xdr:colOff>
                    <xdr:row>11</xdr:row>
                    <xdr:rowOff>266700</xdr:rowOff>
                  </from>
                  <to>
                    <xdr:col>10</xdr:col>
                    <xdr:colOff>495300</xdr:colOff>
                    <xdr:row>11</xdr:row>
                    <xdr:rowOff>533400</xdr:rowOff>
                  </to>
                </anchor>
              </controlPr>
            </control>
          </mc:Choice>
        </mc:AlternateContent>
        <mc:AlternateContent xmlns:mc="http://schemas.openxmlformats.org/markup-compatibility/2006">
          <mc:Choice Requires="x14">
            <control shapeId="248848" r:id="rId20" name="Group Box 16">
              <controlPr defaultSize="0" autoFill="0" autoPict="0">
                <anchor moveWithCells="1">
                  <from>
                    <xdr:col>8</xdr:col>
                    <xdr:colOff>68580</xdr:colOff>
                    <xdr:row>11</xdr:row>
                    <xdr:rowOff>251460</xdr:rowOff>
                  </from>
                  <to>
                    <xdr:col>14</xdr:col>
                    <xdr:colOff>30480</xdr:colOff>
                    <xdr:row>11</xdr:row>
                    <xdr:rowOff>601980</xdr:rowOff>
                  </to>
                </anchor>
              </controlPr>
            </control>
          </mc:Choice>
        </mc:AlternateContent>
        <mc:AlternateContent xmlns:mc="http://schemas.openxmlformats.org/markup-compatibility/2006">
          <mc:Choice Requires="x14">
            <control shapeId="248873" r:id="rId21" name="Option Button 41">
              <controlPr defaultSize="0" autoFill="0" autoLine="0" autoPict="0">
                <anchor moveWithCells="1">
                  <from>
                    <xdr:col>8</xdr:col>
                    <xdr:colOff>259080</xdr:colOff>
                    <xdr:row>12</xdr:row>
                    <xdr:rowOff>251460</xdr:rowOff>
                  </from>
                  <to>
                    <xdr:col>8</xdr:col>
                    <xdr:colOff>525780</xdr:colOff>
                    <xdr:row>12</xdr:row>
                    <xdr:rowOff>518160</xdr:rowOff>
                  </to>
                </anchor>
              </controlPr>
            </control>
          </mc:Choice>
        </mc:AlternateContent>
        <mc:AlternateContent xmlns:mc="http://schemas.openxmlformats.org/markup-compatibility/2006">
          <mc:Choice Requires="x14">
            <control shapeId="248874" r:id="rId22" name="Option Button 42">
              <controlPr defaultSize="0" autoFill="0" autoLine="0" autoPict="0">
                <anchor moveWithCells="1">
                  <from>
                    <xdr:col>9</xdr:col>
                    <xdr:colOff>251460</xdr:colOff>
                    <xdr:row>12</xdr:row>
                    <xdr:rowOff>251460</xdr:rowOff>
                  </from>
                  <to>
                    <xdr:col>9</xdr:col>
                    <xdr:colOff>518160</xdr:colOff>
                    <xdr:row>12</xdr:row>
                    <xdr:rowOff>518160</xdr:rowOff>
                  </to>
                </anchor>
              </controlPr>
            </control>
          </mc:Choice>
        </mc:AlternateContent>
        <mc:AlternateContent xmlns:mc="http://schemas.openxmlformats.org/markup-compatibility/2006">
          <mc:Choice Requires="x14">
            <control shapeId="248875" r:id="rId23" name="Option Button 43">
              <controlPr defaultSize="0" autoFill="0" autoLine="0" autoPict="0">
                <anchor moveWithCells="1">
                  <from>
                    <xdr:col>10</xdr:col>
                    <xdr:colOff>228600</xdr:colOff>
                    <xdr:row>12</xdr:row>
                    <xdr:rowOff>251460</xdr:rowOff>
                  </from>
                  <to>
                    <xdr:col>10</xdr:col>
                    <xdr:colOff>495300</xdr:colOff>
                    <xdr:row>12</xdr:row>
                    <xdr:rowOff>518160</xdr:rowOff>
                  </to>
                </anchor>
              </controlPr>
            </control>
          </mc:Choice>
        </mc:AlternateContent>
        <mc:AlternateContent xmlns:mc="http://schemas.openxmlformats.org/markup-compatibility/2006">
          <mc:Choice Requires="x14">
            <control shapeId="248876" r:id="rId24" name="Group Box 44">
              <controlPr defaultSize="0" autoFill="0" autoPict="0">
                <anchor moveWithCells="1">
                  <from>
                    <xdr:col>8</xdr:col>
                    <xdr:colOff>68580</xdr:colOff>
                    <xdr:row>12</xdr:row>
                    <xdr:rowOff>198120</xdr:rowOff>
                  </from>
                  <to>
                    <xdr:col>14</xdr:col>
                    <xdr:colOff>22860</xdr:colOff>
                    <xdr:row>12</xdr:row>
                    <xdr:rowOff>556260</xdr:rowOff>
                  </to>
                </anchor>
              </controlPr>
            </control>
          </mc:Choice>
        </mc:AlternateContent>
        <mc:AlternateContent xmlns:mc="http://schemas.openxmlformats.org/markup-compatibility/2006">
          <mc:Choice Requires="x14">
            <control shapeId="248877" r:id="rId25" name="Option Button 45">
              <controlPr defaultSize="0" autoFill="0" autoLine="0" autoPict="0">
                <anchor moveWithCells="1">
                  <from>
                    <xdr:col>8</xdr:col>
                    <xdr:colOff>259080</xdr:colOff>
                    <xdr:row>13</xdr:row>
                    <xdr:rowOff>251460</xdr:rowOff>
                  </from>
                  <to>
                    <xdr:col>8</xdr:col>
                    <xdr:colOff>525780</xdr:colOff>
                    <xdr:row>13</xdr:row>
                    <xdr:rowOff>518160</xdr:rowOff>
                  </to>
                </anchor>
              </controlPr>
            </control>
          </mc:Choice>
        </mc:AlternateContent>
        <mc:AlternateContent xmlns:mc="http://schemas.openxmlformats.org/markup-compatibility/2006">
          <mc:Choice Requires="x14">
            <control shapeId="248878" r:id="rId26" name="Option Button 46">
              <controlPr defaultSize="0" autoFill="0" autoLine="0" autoPict="0">
                <anchor moveWithCells="1">
                  <from>
                    <xdr:col>9</xdr:col>
                    <xdr:colOff>251460</xdr:colOff>
                    <xdr:row>13</xdr:row>
                    <xdr:rowOff>251460</xdr:rowOff>
                  </from>
                  <to>
                    <xdr:col>9</xdr:col>
                    <xdr:colOff>518160</xdr:colOff>
                    <xdr:row>13</xdr:row>
                    <xdr:rowOff>518160</xdr:rowOff>
                  </to>
                </anchor>
              </controlPr>
            </control>
          </mc:Choice>
        </mc:AlternateContent>
        <mc:AlternateContent xmlns:mc="http://schemas.openxmlformats.org/markup-compatibility/2006">
          <mc:Choice Requires="x14">
            <control shapeId="248879" r:id="rId27" name="Option Button 47">
              <controlPr defaultSize="0" autoFill="0" autoLine="0" autoPict="0">
                <anchor moveWithCells="1">
                  <from>
                    <xdr:col>10</xdr:col>
                    <xdr:colOff>228600</xdr:colOff>
                    <xdr:row>13</xdr:row>
                    <xdr:rowOff>251460</xdr:rowOff>
                  </from>
                  <to>
                    <xdr:col>10</xdr:col>
                    <xdr:colOff>495300</xdr:colOff>
                    <xdr:row>13</xdr:row>
                    <xdr:rowOff>518160</xdr:rowOff>
                  </to>
                </anchor>
              </controlPr>
            </control>
          </mc:Choice>
        </mc:AlternateContent>
        <mc:AlternateContent xmlns:mc="http://schemas.openxmlformats.org/markup-compatibility/2006">
          <mc:Choice Requires="x14">
            <control shapeId="248880" r:id="rId28" name="Group Box 48">
              <controlPr defaultSize="0" autoFill="0" autoPict="0">
                <anchor moveWithCells="1">
                  <from>
                    <xdr:col>8</xdr:col>
                    <xdr:colOff>68580</xdr:colOff>
                    <xdr:row>13</xdr:row>
                    <xdr:rowOff>198120</xdr:rowOff>
                  </from>
                  <to>
                    <xdr:col>14</xdr:col>
                    <xdr:colOff>22860</xdr:colOff>
                    <xdr:row>13</xdr:row>
                    <xdr:rowOff>556260</xdr:rowOff>
                  </to>
                </anchor>
              </controlPr>
            </control>
          </mc:Choice>
        </mc:AlternateContent>
        <mc:AlternateContent xmlns:mc="http://schemas.openxmlformats.org/markup-compatibility/2006">
          <mc:Choice Requires="x14">
            <control shapeId="248882" r:id="rId29" name="Option Button 50">
              <controlPr defaultSize="0" autoFill="0" autoLine="0" autoPict="0">
                <anchor moveWithCells="1">
                  <from>
                    <xdr:col>8</xdr:col>
                    <xdr:colOff>259080</xdr:colOff>
                    <xdr:row>14</xdr:row>
                    <xdr:rowOff>251460</xdr:rowOff>
                  </from>
                  <to>
                    <xdr:col>8</xdr:col>
                    <xdr:colOff>525780</xdr:colOff>
                    <xdr:row>14</xdr:row>
                    <xdr:rowOff>518160</xdr:rowOff>
                  </to>
                </anchor>
              </controlPr>
            </control>
          </mc:Choice>
        </mc:AlternateContent>
        <mc:AlternateContent xmlns:mc="http://schemas.openxmlformats.org/markup-compatibility/2006">
          <mc:Choice Requires="x14">
            <control shapeId="248883" r:id="rId30" name="Option Button 51">
              <controlPr defaultSize="0" autoFill="0" autoLine="0" autoPict="0">
                <anchor moveWithCells="1">
                  <from>
                    <xdr:col>9</xdr:col>
                    <xdr:colOff>251460</xdr:colOff>
                    <xdr:row>14</xdr:row>
                    <xdr:rowOff>251460</xdr:rowOff>
                  </from>
                  <to>
                    <xdr:col>9</xdr:col>
                    <xdr:colOff>518160</xdr:colOff>
                    <xdr:row>14</xdr:row>
                    <xdr:rowOff>518160</xdr:rowOff>
                  </to>
                </anchor>
              </controlPr>
            </control>
          </mc:Choice>
        </mc:AlternateContent>
        <mc:AlternateContent xmlns:mc="http://schemas.openxmlformats.org/markup-compatibility/2006">
          <mc:Choice Requires="x14">
            <control shapeId="248884" r:id="rId31" name="Option Button 52">
              <controlPr defaultSize="0" autoFill="0" autoLine="0" autoPict="0">
                <anchor moveWithCells="1">
                  <from>
                    <xdr:col>10</xdr:col>
                    <xdr:colOff>228600</xdr:colOff>
                    <xdr:row>14</xdr:row>
                    <xdr:rowOff>251460</xdr:rowOff>
                  </from>
                  <to>
                    <xdr:col>10</xdr:col>
                    <xdr:colOff>495300</xdr:colOff>
                    <xdr:row>14</xdr:row>
                    <xdr:rowOff>518160</xdr:rowOff>
                  </to>
                </anchor>
              </controlPr>
            </control>
          </mc:Choice>
        </mc:AlternateContent>
        <mc:AlternateContent xmlns:mc="http://schemas.openxmlformats.org/markup-compatibility/2006">
          <mc:Choice Requires="x14">
            <control shapeId="248885" r:id="rId32" name="Group Box 53">
              <controlPr defaultSize="0" autoFill="0" autoPict="0">
                <anchor moveWithCells="1">
                  <from>
                    <xdr:col>8</xdr:col>
                    <xdr:colOff>68580</xdr:colOff>
                    <xdr:row>14</xdr:row>
                    <xdr:rowOff>198120</xdr:rowOff>
                  </from>
                  <to>
                    <xdr:col>14</xdr:col>
                    <xdr:colOff>22860</xdr:colOff>
                    <xdr:row>14</xdr:row>
                    <xdr:rowOff>556260</xdr:rowOff>
                  </to>
                </anchor>
              </controlPr>
            </control>
          </mc:Choice>
        </mc:AlternateContent>
        <mc:AlternateContent xmlns:mc="http://schemas.openxmlformats.org/markup-compatibility/2006">
          <mc:Choice Requires="x14">
            <control shapeId="248893" r:id="rId33" name="Option Button 61">
              <controlPr defaultSize="0" autoFill="0" autoLine="0" autoPict="0">
                <anchor moveWithCells="1">
                  <from>
                    <xdr:col>8</xdr:col>
                    <xdr:colOff>259080</xdr:colOff>
                    <xdr:row>15</xdr:row>
                    <xdr:rowOff>251460</xdr:rowOff>
                  </from>
                  <to>
                    <xdr:col>8</xdr:col>
                    <xdr:colOff>525780</xdr:colOff>
                    <xdr:row>15</xdr:row>
                    <xdr:rowOff>518160</xdr:rowOff>
                  </to>
                </anchor>
              </controlPr>
            </control>
          </mc:Choice>
        </mc:AlternateContent>
        <mc:AlternateContent xmlns:mc="http://schemas.openxmlformats.org/markup-compatibility/2006">
          <mc:Choice Requires="x14">
            <control shapeId="248894" r:id="rId34" name="Option Button 62">
              <controlPr defaultSize="0" autoFill="0" autoLine="0" autoPict="0">
                <anchor moveWithCells="1">
                  <from>
                    <xdr:col>9</xdr:col>
                    <xdr:colOff>251460</xdr:colOff>
                    <xdr:row>15</xdr:row>
                    <xdr:rowOff>251460</xdr:rowOff>
                  </from>
                  <to>
                    <xdr:col>9</xdr:col>
                    <xdr:colOff>518160</xdr:colOff>
                    <xdr:row>15</xdr:row>
                    <xdr:rowOff>518160</xdr:rowOff>
                  </to>
                </anchor>
              </controlPr>
            </control>
          </mc:Choice>
        </mc:AlternateContent>
        <mc:AlternateContent xmlns:mc="http://schemas.openxmlformats.org/markup-compatibility/2006">
          <mc:Choice Requires="x14">
            <control shapeId="248895" r:id="rId35" name="Option Button 63">
              <controlPr defaultSize="0" autoFill="0" autoLine="0" autoPict="0">
                <anchor moveWithCells="1">
                  <from>
                    <xdr:col>10</xdr:col>
                    <xdr:colOff>228600</xdr:colOff>
                    <xdr:row>15</xdr:row>
                    <xdr:rowOff>251460</xdr:rowOff>
                  </from>
                  <to>
                    <xdr:col>10</xdr:col>
                    <xdr:colOff>495300</xdr:colOff>
                    <xdr:row>15</xdr:row>
                    <xdr:rowOff>518160</xdr:rowOff>
                  </to>
                </anchor>
              </controlPr>
            </control>
          </mc:Choice>
        </mc:AlternateContent>
        <mc:AlternateContent xmlns:mc="http://schemas.openxmlformats.org/markup-compatibility/2006">
          <mc:Choice Requires="x14">
            <control shapeId="248896" r:id="rId36" name="Group Box 64">
              <controlPr defaultSize="0" autoFill="0" autoPict="0">
                <anchor moveWithCells="1">
                  <from>
                    <xdr:col>8</xdr:col>
                    <xdr:colOff>68580</xdr:colOff>
                    <xdr:row>15</xdr:row>
                    <xdr:rowOff>198120</xdr:rowOff>
                  </from>
                  <to>
                    <xdr:col>14</xdr:col>
                    <xdr:colOff>22860</xdr:colOff>
                    <xdr:row>15</xdr:row>
                    <xdr:rowOff>556260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27D8-2B6D-4A4A-9B90-9A0028DB5750}">
  <sheetPr>
    <tabColor theme="7" tint="0.59999389629810485"/>
    <pageSetUpPr fitToPage="1"/>
  </sheetPr>
  <dimension ref="B1:R43"/>
  <sheetViews>
    <sheetView showGridLines="0" zoomScaleNormal="100" workbookViewId="0">
      <selection activeCell="B2" sqref="B2:L2"/>
    </sheetView>
  </sheetViews>
  <sheetFormatPr defaultColWidth="11.6640625" defaultRowHeight="15.6" x14ac:dyDescent="0.3"/>
  <cols>
    <col min="1" max="1" width="2.109375" style="18" customWidth="1"/>
    <col min="2" max="3" width="9.5546875" style="18" customWidth="1"/>
    <col min="4" max="4" width="32.88671875" style="18" customWidth="1"/>
    <col min="5" max="5" width="13.88671875" style="18" customWidth="1"/>
    <col min="6" max="6" width="10" style="18" customWidth="1"/>
    <col min="7" max="7" width="22.33203125" style="18" customWidth="1"/>
    <col min="8" max="8" width="5.88671875" style="18" customWidth="1"/>
    <col min="9" max="9" width="8.33203125" style="18" customWidth="1"/>
    <col min="10" max="10" width="28.6640625" style="18" customWidth="1"/>
    <col min="11" max="11" width="18.44140625" style="18" customWidth="1"/>
    <col min="12" max="12" width="15.6640625" style="18" customWidth="1"/>
    <col min="13" max="16384" width="11.6640625" style="18"/>
  </cols>
  <sheetData>
    <row r="1" spans="2:12" ht="10.95" customHeight="1" x14ac:dyDescent="0.3"/>
    <row r="2" spans="2:12" ht="45" customHeight="1" x14ac:dyDescent="0.3">
      <c r="B2" s="643" t="s">
        <v>765</v>
      </c>
      <c r="C2" s="644"/>
      <c r="D2" s="644"/>
      <c r="E2" s="644"/>
      <c r="F2" s="644"/>
      <c r="G2" s="644"/>
      <c r="H2" s="644"/>
      <c r="I2" s="644"/>
      <c r="J2" s="644"/>
      <c r="K2" s="644"/>
      <c r="L2" s="645"/>
    </row>
    <row r="3" spans="2:12" ht="49.95" customHeight="1" x14ac:dyDescent="0.3">
      <c r="B3" s="460" t="s">
        <v>776</v>
      </c>
      <c r="C3" s="460"/>
      <c r="D3" s="460"/>
      <c r="E3" s="460"/>
      <c r="F3" s="460"/>
      <c r="G3" s="460"/>
      <c r="H3" s="460"/>
      <c r="I3" s="460"/>
      <c r="J3" s="460"/>
      <c r="K3" s="460"/>
      <c r="L3" s="460"/>
    </row>
    <row r="4" spans="2:12" ht="10.199999999999999" customHeight="1" x14ac:dyDescent="0.3">
      <c r="B4" s="41"/>
      <c r="C4" s="41"/>
      <c r="D4" s="41"/>
      <c r="E4" s="41"/>
      <c r="F4" s="41"/>
      <c r="G4" s="41"/>
      <c r="H4" s="41"/>
      <c r="I4" s="41"/>
      <c r="J4" s="41"/>
      <c r="K4" s="41"/>
      <c r="L4" s="41"/>
    </row>
    <row r="5" spans="2:12" s="4" customFormat="1" ht="182.7" customHeight="1" x14ac:dyDescent="0.3"/>
    <row r="6" spans="2:12" s="4" customFormat="1" ht="135" customHeight="1" x14ac:dyDescent="0.3"/>
    <row r="7" spans="2:12" s="11" customFormat="1" ht="30" customHeight="1" x14ac:dyDescent="0.3">
      <c r="B7" s="648" t="s">
        <v>472</v>
      </c>
      <c r="C7" s="649"/>
      <c r="D7" s="649"/>
      <c r="E7" s="649"/>
      <c r="F7" s="649"/>
      <c r="G7" s="649"/>
      <c r="H7" s="649"/>
      <c r="I7" s="649"/>
      <c r="J7" s="649"/>
      <c r="K7" s="649"/>
      <c r="L7" s="650"/>
    </row>
    <row r="8" spans="2:12" s="4" customFormat="1" ht="24" customHeight="1" x14ac:dyDescent="0.3">
      <c r="B8" s="42"/>
      <c r="C8" s="660"/>
      <c r="D8" s="660"/>
      <c r="E8" s="660"/>
      <c r="F8" s="43"/>
      <c r="G8" s="44"/>
      <c r="H8" s="44"/>
      <c r="I8" s="44"/>
      <c r="J8" s="44"/>
      <c r="K8" s="44"/>
      <c r="L8" s="45"/>
    </row>
    <row r="9" spans="2:12" s="4" customFormat="1" ht="40.200000000000003" customHeight="1" x14ac:dyDescent="0.3">
      <c r="B9" s="46"/>
      <c r="C9" s="661" t="s">
        <v>777</v>
      </c>
      <c r="D9" s="662"/>
      <c r="E9" s="47" t="s">
        <v>474</v>
      </c>
      <c r="F9" s="48"/>
      <c r="G9" s="651" t="s">
        <v>473</v>
      </c>
      <c r="H9" s="651"/>
      <c r="I9" s="651"/>
      <c r="J9" s="651"/>
      <c r="K9" s="651"/>
      <c r="L9" s="45"/>
    </row>
    <row r="10" spans="2:12" s="4" customFormat="1" ht="33" customHeight="1" x14ac:dyDescent="0.3">
      <c r="B10" s="49"/>
      <c r="C10" s="665" t="s">
        <v>265</v>
      </c>
      <c r="D10" s="666"/>
      <c r="E10" s="52">
        <f>Energy!C13</f>
        <v>0.75</v>
      </c>
      <c r="F10" s="51"/>
      <c r="G10" s="667" t="s">
        <v>725</v>
      </c>
      <c r="H10" s="667"/>
      <c r="I10" s="667"/>
      <c r="J10" s="667"/>
      <c r="K10" s="667"/>
      <c r="L10" s="45"/>
    </row>
    <row r="11" spans="2:12" s="4" customFormat="1" ht="33" customHeight="1" x14ac:dyDescent="0.3">
      <c r="B11" s="49"/>
      <c r="C11" s="658" t="s">
        <v>104</v>
      </c>
      <c r="D11" s="659"/>
      <c r="E11" s="52">
        <f>Water!C14</f>
        <v>0.83333333333333337</v>
      </c>
      <c r="F11" s="51"/>
      <c r="G11" s="667"/>
      <c r="H11" s="667"/>
      <c r="I11" s="667"/>
      <c r="J11" s="667"/>
      <c r="K11" s="667"/>
      <c r="L11" s="45"/>
    </row>
    <row r="12" spans="2:12" s="4" customFormat="1" ht="47.4" customHeight="1" x14ac:dyDescent="0.3">
      <c r="B12" s="49"/>
      <c r="C12" s="658" t="s">
        <v>830</v>
      </c>
      <c r="D12" s="659"/>
      <c r="E12" s="52">
        <f>' Circularity &amp; Waste'!C57</f>
        <v>0.62222222222222223</v>
      </c>
      <c r="F12" s="51"/>
      <c r="G12" s="667"/>
      <c r="H12" s="667"/>
      <c r="I12" s="667"/>
      <c r="J12" s="667"/>
      <c r="K12" s="667"/>
      <c r="L12" s="45"/>
    </row>
    <row r="13" spans="2:12" s="4" customFormat="1" ht="33" customHeight="1" x14ac:dyDescent="0.3">
      <c r="B13" s="49"/>
      <c r="C13" s="658" t="s">
        <v>106</v>
      </c>
      <c r="D13" s="659"/>
      <c r="E13" s="52">
        <f>Encroachment!C15</f>
        <v>0.95</v>
      </c>
      <c r="F13" s="51"/>
      <c r="G13" s="651" t="s">
        <v>475</v>
      </c>
      <c r="H13" s="651"/>
      <c r="I13" s="651"/>
      <c r="J13" s="651"/>
      <c r="K13" s="651"/>
      <c r="L13" s="45"/>
    </row>
    <row r="14" spans="2:12" s="55" customFormat="1" ht="33" customHeight="1" x14ac:dyDescent="0.3">
      <c r="B14" s="53"/>
      <c r="C14" s="658" t="s">
        <v>267</v>
      </c>
      <c r="D14" s="659"/>
      <c r="E14" s="52">
        <f>'Non-GHG Emissions'!C16</f>
        <v>0.71250000000000002</v>
      </c>
      <c r="F14" s="51"/>
      <c r="G14" s="668" t="s">
        <v>486</v>
      </c>
      <c r="H14" s="668"/>
      <c r="I14" s="668"/>
      <c r="J14" s="668"/>
      <c r="K14" s="668"/>
      <c r="L14" s="54"/>
    </row>
    <row r="15" spans="2:12" s="4" customFormat="1" ht="33" customHeight="1" x14ac:dyDescent="0.3">
      <c r="B15" s="49"/>
      <c r="C15" s="656" t="s">
        <v>266</v>
      </c>
      <c r="D15" s="657"/>
      <c r="E15" s="52">
        <f>'GHG Emissions'!K27</f>
        <v>0.625</v>
      </c>
      <c r="F15" s="51"/>
      <c r="G15" s="668"/>
      <c r="H15" s="668"/>
      <c r="I15" s="668"/>
      <c r="J15" s="668"/>
      <c r="K15" s="668"/>
      <c r="L15" s="45"/>
    </row>
    <row r="16" spans="2:12" s="4" customFormat="1" ht="33" customHeight="1" x14ac:dyDescent="0.3">
      <c r="B16" s="49"/>
      <c r="C16" s="684" t="s">
        <v>695</v>
      </c>
      <c r="D16" s="685"/>
      <c r="E16" s="52">
        <f>Procurement!C21</f>
        <v>0.75</v>
      </c>
      <c r="F16" s="51"/>
      <c r="G16" s="668"/>
      <c r="H16" s="668"/>
      <c r="I16" s="668"/>
      <c r="J16" s="668"/>
      <c r="K16" s="668"/>
      <c r="L16" s="45"/>
    </row>
    <row r="17" spans="2:18" s="4" customFormat="1" ht="31.2" customHeight="1" x14ac:dyDescent="0.3">
      <c r="B17" s="49"/>
      <c r="C17" s="686" t="s">
        <v>268</v>
      </c>
      <c r="D17" s="687"/>
      <c r="E17" s="52">
        <f>Wages!C14</f>
        <v>0.65</v>
      </c>
      <c r="F17" s="51"/>
      <c r="G17" s="668"/>
      <c r="H17" s="668"/>
      <c r="I17" s="668"/>
      <c r="J17" s="668"/>
      <c r="K17" s="668"/>
      <c r="L17" s="45"/>
    </row>
    <row r="18" spans="2:18" s="4" customFormat="1" ht="31.2" customHeight="1" x14ac:dyDescent="0.3">
      <c r="B18" s="49"/>
      <c r="C18" s="652" t="s">
        <v>269</v>
      </c>
      <c r="D18" s="653"/>
      <c r="E18" s="52">
        <f>Health!C21</f>
        <v>0.6333333333333333</v>
      </c>
      <c r="F18" s="51"/>
      <c r="G18" s="668"/>
      <c r="H18" s="668"/>
      <c r="I18" s="668"/>
      <c r="J18" s="668"/>
      <c r="K18" s="668"/>
      <c r="L18" s="45"/>
    </row>
    <row r="19" spans="2:18" s="4" customFormat="1" ht="31.2" customHeight="1" x14ac:dyDescent="0.3">
      <c r="B19" s="49"/>
      <c r="C19" s="652" t="s">
        <v>270</v>
      </c>
      <c r="D19" s="653"/>
      <c r="E19" s="52">
        <f>Terms!C19</f>
        <v>0.72727272727272729</v>
      </c>
      <c r="F19" s="51"/>
      <c r="G19" s="668"/>
      <c r="H19" s="668"/>
      <c r="I19" s="668"/>
      <c r="J19" s="668"/>
      <c r="K19" s="668"/>
      <c r="L19" s="45"/>
    </row>
    <row r="20" spans="2:18" s="4" customFormat="1" ht="31.2" customHeight="1" x14ac:dyDescent="0.3">
      <c r="B20" s="49"/>
      <c r="C20" s="652" t="s">
        <v>491</v>
      </c>
      <c r="D20" s="653"/>
      <c r="E20" s="52">
        <f>Diversity!C23</f>
        <v>0.70909090909090899</v>
      </c>
      <c r="F20" s="51"/>
      <c r="G20" s="668"/>
      <c r="H20" s="668"/>
      <c r="I20" s="668"/>
      <c r="J20" s="668"/>
      <c r="K20" s="668"/>
      <c r="L20" s="45"/>
    </row>
    <row r="21" spans="2:18" s="4" customFormat="1" ht="30" customHeight="1" x14ac:dyDescent="0.3">
      <c r="B21" s="49"/>
      <c r="C21" s="654" t="s">
        <v>492</v>
      </c>
      <c r="D21" s="655"/>
      <c r="E21" s="52">
        <f>Community!C21</f>
        <v>0.73333333333333339</v>
      </c>
      <c r="F21" s="51"/>
      <c r="G21" s="273"/>
      <c r="H21" s="273"/>
      <c r="I21" s="273"/>
      <c r="J21" s="273"/>
      <c r="K21" s="273"/>
      <c r="L21" s="45"/>
    </row>
    <row r="22" spans="2:18" s="4" customFormat="1" ht="13.2" customHeight="1" x14ac:dyDescent="0.3">
      <c r="B22" s="49"/>
      <c r="C22" s="274"/>
      <c r="D22" s="275"/>
      <c r="E22" s="276"/>
      <c r="F22" s="51"/>
      <c r="G22" s="273"/>
      <c r="H22" s="273"/>
      <c r="I22" s="273"/>
      <c r="J22" s="273"/>
      <c r="K22" s="273"/>
      <c r="L22" s="45"/>
    </row>
    <row r="23" spans="2:18" s="4" customFormat="1" ht="33" customHeight="1" x14ac:dyDescent="0.3">
      <c r="B23" s="49"/>
      <c r="C23" s="688" t="s">
        <v>264</v>
      </c>
      <c r="D23" s="689"/>
      <c r="E23" s="50">
        <f>'Governance '!I17</f>
        <v>0.5625</v>
      </c>
      <c r="F23" s="669" t="s">
        <v>790</v>
      </c>
      <c r="G23" s="670"/>
      <c r="H23" s="670"/>
      <c r="I23" s="670"/>
      <c r="J23" s="670"/>
      <c r="K23" s="670"/>
      <c r="L23" s="671"/>
    </row>
    <row r="24" spans="2:18" s="4" customFormat="1" ht="30" customHeight="1" x14ac:dyDescent="0.3">
      <c r="B24" s="10"/>
      <c r="C24" s="646" t="s">
        <v>542</v>
      </c>
      <c r="D24" s="647"/>
      <c r="E24" s="58">
        <f>(10%*E23)+(90%*(SUM(E10:E21)/12))</f>
        <v>0.70845643939393943</v>
      </c>
      <c r="F24" s="59"/>
      <c r="G24" s="56"/>
      <c r="H24" s="56"/>
      <c r="I24" s="56"/>
      <c r="J24" s="56"/>
      <c r="K24" s="56"/>
      <c r="L24" s="60"/>
      <c r="M24" s="61"/>
      <c r="N24" s="61"/>
      <c r="O24" s="61"/>
      <c r="P24" s="61"/>
      <c r="Q24" s="61"/>
      <c r="R24" s="61"/>
    </row>
    <row r="25" spans="2:18" s="4" customFormat="1" ht="30" customHeight="1" x14ac:dyDescent="0.3">
      <c r="B25" s="49"/>
      <c r="C25" s="663" t="s">
        <v>481</v>
      </c>
      <c r="D25" s="664"/>
      <c r="E25" s="52">
        <f>('Positive Impacts'!K21+'Positive Impacts'!K36)</f>
        <v>0.1</v>
      </c>
      <c r="F25" s="51"/>
      <c r="G25" s="56"/>
      <c r="H25" s="56"/>
      <c r="I25" s="56"/>
      <c r="J25" s="56"/>
      <c r="K25" s="56"/>
      <c r="L25" s="45"/>
    </row>
    <row r="26" spans="2:18" s="4" customFormat="1" ht="30" customHeight="1" x14ac:dyDescent="0.3">
      <c r="B26" s="258"/>
      <c r="C26" s="646" t="s">
        <v>771</v>
      </c>
      <c r="D26" s="647"/>
      <c r="E26" s="58">
        <f>E24+E25</f>
        <v>0.80845643939393941</v>
      </c>
      <c r="F26" s="237"/>
      <c r="G26" s="237"/>
      <c r="H26" s="237"/>
      <c r="I26" s="237"/>
      <c r="J26" s="237"/>
      <c r="K26" s="237"/>
      <c r="L26" s="238"/>
      <c r="M26" s="61"/>
      <c r="N26" s="61"/>
      <c r="O26" s="61"/>
      <c r="P26" s="61"/>
      <c r="Q26" s="61"/>
      <c r="R26" s="61"/>
    </row>
    <row r="27" spans="2:18" ht="30" customHeight="1" x14ac:dyDescent="0.3">
      <c r="B27" s="678"/>
      <c r="C27" s="679"/>
      <c r="D27" s="679"/>
      <c r="E27" s="247">
        <f>IF('Organization Profile'!H15=TRUE,0,-10%)</f>
        <v>0</v>
      </c>
      <c r="F27" s="680" t="s">
        <v>839</v>
      </c>
      <c r="G27" s="681"/>
      <c r="H27" s="681"/>
      <c r="I27" s="681"/>
      <c r="J27" s="681"/>
      <c r="K27" s="681"/>
      <c r="L27" s="681"/>
      <c r="M27" s="248"/>
      <c r="N27" s="248"/>
      <c r="O27" s="61"/>
    </row>
    <row r="28" spans="2:18" ht="30" customHeight="1" x14ac:dyDescent="0.3">
      <c r="B28" s="250"/>
      <c r="C28" s="675" t="s">
        <v>864</v>
      </c>
      <c r="D28" s="676"/>
      <c r="E28" s="58">
        <f>E26+E27</f>
        <v>0.80845643939393941</v>
      </c>
      <c r="F28" s="682"/>
      <c r="G28" s="683"/>
      <c r="H28" s="683"/>
      <c r="I28" s="683"/>
      <c r="J28" s="683"/>
      <c r="K28" s="683"/>
      <c r="L28" s="683"/>
      <c r="M28" s="249"/>
      <c r="N28" s="249"/>
      <c r="O28" s="61"/>
    </row>
    <row r="29" spans="2:18" ht="30" customHeight="1" x14ac:dyDescent="0.3">
      <c r="B29" s="574"/>
      <c r="C29" s="679"/>
      <c r="D29" s="679"/>
      <c r="E29" s="247">
        <f>IF('Organization Profile'!H18=TRUE,0,-10%)</f>
        <v>0</v>
      </c>
      <c r="F29" s="680" t="s">
        <v>840</v>
      </c>
      <c r="G29" s="681"/>
      <c r="H29" s="681"/>
      <c r="I29" s="681"/>
      <c r="J29" s="681"/>
      <c r="K29" s="681"/>
      <c r="L29" s="681"/>
      <c r="M29" s="248"/>
      <c r="N29" s="248"/>
      <c r="O29" s="61"/>
    </row>
    <row r="30" spans="2:18" ht="30" customHeight="1" x14ac:dyDescent="0.3">
      <c r="B30" s="250"/>
      <c r="C30" s="677" t="s">
        <v>865</v>
      </c>
      <c r="D30" s="676"/>
      <c r="E30" s="58">
        <f>E28+E29</f>
        <v>0.80845643939393941</v>
      </c>
      <c r="F30" s="672"/>
      <c r="G30" s="673"/>
      <c r="H30" s="673"/>
      <c r="I30" s="673"/>
      <c r="J30" s="673"/>
      <c r="K30" s="673"/>
      <c r="L30" s="673"/>
      <c r="M30" s="249"/>
      <c r="N30" s="249"/>
      <c r="O30" s="61"/>
    </row>
    <row r="31" spans="2:18" x14ac:dyDescent="0.3">
      <c r="B31" s="259" t="s">
        <v>774</v>
      </c>
      <c r="C31" s="259"/>
      <c r="D31" s="259"/>
      <c r="E31" s="259"/>
      <c r="F31" s="259"/>
      <c r="G31" s="259"/>
      <c r="H31" s="259"/>
      <c r="I31" s="259"/>
      <c r="J31" s="259"/>
      <c r="K31" s="259"/>
      <c r="L31" s="259"/>
    </row>
    <row r="32" spans="2:18" x14ac:dyDescent="0.3">
      <c r="B32" s="18" t="s">
        <v>774</v>
      </c>
    </row>
    <row r="33" spans="2:15" s="4" customFormat="1" ht="128.4" customHeight="1" x14ac:dyDescent="0.3">
      <c r="B33" s="674" t="s">
        <v>799</v>
      </c>
      <c r="C33" s="674"/>
      <c r="D33" s="674"/>
      <c r="E33" s="674"/>
      <c r="F33" s="674"/>
      <c r="G33" s="674"/>
      <c r="H33" s="674"/>
      <c r="I33" s="674"/>
      <c r="J33" s="674"/>
      <c r="K33" s="674"/>
      <c r="L33" s="674"/>
      <c r="M33" s="41"/>
      <c r="N33" s="41"/>
      <c r="O33" s="41"/>
    </row>
    <row r="34" spans="2:15" s="4" customFormat="1" ht="108.6" customHeight="1" x14ac:dyDescent="0.3">
      <c r="B34" s="674"/>
      <c r="C34" s="674"/>
      <c r="D34" s="674"/>
      <c r="E34" s="674"/>
      <c r="F34" s="674"/>
      <c r="G34" s="674"/>
      <c r="H34" s="674"/>
      <c r="I34" s="674"/>
      <c r="J34" s="674"/>
      <c r="K34" s="674"/>
      <c r="L34" s="674"/>
      <c r="M34" s="41"/>
      <c r="N34" s="41"/>
      <c r="O34" s="41"/>
    </row>
    <row r="35" spans="2:15" s="4" customFormat="1" ht="90.6" customHeight="1" x14ac:dyDescent="0.3">
      <c r="B35" s="674"/>
      <c r="C35" s="674"/>
      <c r="D35" s="674"/>
      <c r="E35" s="674"/>
      <c r="F35" s="674"/>
      <c r="G35" s="674"/>
      <c r="H35" s="674"/>
      <c r="I35" s="674"/>
      <c r="J35" s="674"/>
      <c r="K35" s="674"/>
      <c r="L35" s="674"/>
      <c r="M35" s="41"/>
      <c r="N35" s="41"/>
      <c r="O35" s="41"/>
    </row>
    <row r="36" spans="2:15" customFormat="1" ht="10.199999999999999" customHeight="1" x14ac:dyDescent="0.35">
      <c r="C36" s="149"/>
      <c r="D36" s="149"/>
      <c r="E36" s="149"/>
      <c r="F36" s="150"/>
      <c r="G36" s="144"/>
      <c r="H36" s="144"/>
      <c r="I36" s="144"/>
      <c r="J36" s="144"/>
      <c r="K36" s="144"/>
      <c r="L36" s="144"/>
      <c r="M36" s="144"/>
      <c r="N36" s="144"/>
    </row>
    <row r="37" spans="2:15" ht="45" customHeight="1" x14ac:dyDescent="0.3">
      <c r="B37" s="642" t="s">
        <v>484</v>
      </c>
      <c r="C37" s="642"/>
      <c r="D37" s="642"/>
      <c r="E37" s="642"/>
      <c r="F37" s="642"/>
      <c r="G37" s="642"/>
      <c r="H37" s="642"/>
      <c r="I37" s="642"/>
      <c r="J37" s="642"/>
      <c r="K37" s="642"/>
      <c r="L37" s="642"/>
      <c r="M37" s="62"/>
      <c r="N37" s="62"/>
    </row>
    <row r="38" spans="2:15" ht="30" customHeight="1" x14ac:dyDescent="0.3">
      <c r="B38" s="614" t="s">
        <v>766</v>
      </c>
      <c r="C38" s="614"/>
      <c r="D38" s="614"/>
      <c r="E38" s="614"/>
      <c r="F38" s="614"/>
      <c r="G38" s="614"/>
      <c r="H38" s="614"/>
      <c r="I38" s="614"/>
      <c r="J38" s="614"/>
      <c r="K38" s="614"/>
      <c r="L38" s="614"/>
      <c r="M38" s="63"/>
      <c r="N38" s="63"/>
    </row>
    <row r="39" spans="2:15" ht="18" customHeight="1" x14ac:dyDescent="0.35">
      <c r="I39" s="28"/>
      <c r="J39" s="28"/>
      <c r="K39" s="28"/>
      <c r="L39" s="28"/>
    </row>
    <row r="40" spans="2:15" ht="18" x14ac:dyDescent="0.35">
      <c r="I40" s="28"/>
      <c r="J40" s="28"/>
      <c r="K40" s="28"/>
      <c r="L40" s="28"/>
    </row>
    <row r="41" spans="2:15" ht="18" x14ac:dyDescent="0.35">
      <c r="I41" s="28"/>
      <c r="J41" s="28"/>
      <c r="K41" s="28"/>
      <c r="L41" s="28"/>
    </row>
    <row r="42" spans="2:15" ht="18" x14ac:dyDescent="0.35">
      <c r="I42" s="28"/>
      <c r="J42" s="28"/>
      <c r="K42" s="28"/>
      <c r="L42" s="28"/>
    </row>
    <row r="43" spans="2:15" ht="18" x14ac:dyDescent="0.35">
      <c r="I43" s="28"/>
      <c r="J43" s="28"/>
      <c r="K43" s="28"/>
      <c r="L43" s="28"/>
    </row>
  </sheetData>
  <mergeCells count="37">
    <mergeCell ref="G14:K20"/>
    <mergeCell ref="F23:L23"/>
    <mergeCell ref="F30:L30"/>
    <mergeCell ref="B33:L35"/>
    <mergeCell ref="C28:D28"/>
    <mergeCell ref="C30:D30"/>
    <mergeCell ref="B27:D27"/>
    <mergeCell ref="F27:L27"/>
    <mergeCell ref="F28:L28"/>
    <mergeCell ref="B29:D29"/>
    <mergeCell ref="F29:L29"/>
    <mergeCell ref="C16:D16"/>
    <mergeCell ref="C26:D26"/>
    <mergeCell ref="C17:D17"/>
    <mergeCell ref="C18:D18"/>
    <mergeCell ref="C23:D23"/>
    <mergeCell ref="C10:D10"/>
    <mergeCell ref="C11:D11"/>
    <mergeCell ref="C13:D13"/>
    <mergeCell ref="G10:K12"/>
    <mergeCell ref="G13:K13"/>
    <mergeCell ref="B37:L37"/>
    <mergeCell ref="B38:L38"/>
    <mergeCell ref="B2:L2"/>
    <mergeCell ref="B3:L3"/>
    <mergeCell ref="C24:D24"/>
    <mergeCell ref="B7:L7"/>
    <mergeCell ref="G9:K9"/>
    <mergeCell ref="C19:D19"/>
    <mergeCell ref="C20:D20"/>
    <mergeCell ref="C21:D21"/>
    <mergeCell ref="C15:D15"/>
    <mergeCell ref="C14:D14"/>
    <mergeCell ref="C12:D12"/>
    <mergeCell ref="C8:E8"/>
    <mergeCell ref="C9:D9"/>
    <mergeCell ref="C25:D25"/>
  </mergeCells>
  <pageMargins left="0.7" right="0.7" top="0.75" bottom="0.75" header="0.3" footer="0.3"/>
  <pageSetup scale="21" orientation="landscape" r:id="rId1"/>
  <customProperties>
    <customPr name="SSC_SHEET_GUID" r:id="rId2"/>
  </customProperties>
  <ignoredErrors>
    <ignoredError sqref="E27 E29" formula="1"/>
  </ignoredErrors>
  <drawing r:id="rId3"/>
  <pictur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B19CF-F99C-4A01-A19A-2C6851522B8F}">
  <sheetPr>
    <tabColor theme="7" tint="0.59999389629810485"/>
    <pageSetUpPr autoPageBreaks="0"/>
  </sheetPr>
  <dimension ref="B1:R87"/>
  <sheetViews>
    <sheetView showGridLines="0" zoomScaleNormal="100" workbookViewId="0">
      <selection activeCell="B2" sqref="B2:M2"/>
    </sheetView>
  </sheetViews>
  <sheetFormatPr defaultColWidth="8.6640625" defaultRowHeight="14.4" x14ac:dyDescent="0.3"/>
  <cols>
    <col min="1" max="1" width="3" customWidth="1"/>
    <col min="2" max="2" width="5.109375" customWidth="1"/>
    <col min="3" max="3" width="12.88671875" customWidth="1"/>
    <col min="4" max="4" width="14.6640625" customWidth="1"/>
    <col min="5" max="5" width="18.6640625" customWidth="1"/>
    <col min="6" max="6" width="12.6640625" customWidth="1"/>
    <col min="7" max="7" width="20.33203125" customWidth="1"/>
    <col min="8" max="8" width="17.109375" customWidth="1"/>
    <col min="9" max="9" width="20.88671875" customWidth="1"/>
    <col min="10" max="10" width="19.6640625" customWidth="1"/>
    <col min="11" max="11" width="20.6640625" customWidth="1"/>
    <col min="12" max="12" width="16" customWidth="1"/>
    <col min="13" max="13" width="4.33203125" customWidth="1"/>
    <col min="14" max="14" width="28.6640625" customWidth="1"/>
    <col min="15" max="15" width="40.44140625" customWidth="1"/>
    <col min="16" max="16" width="44.109375" customWidth="1"/>
    <col min="17" max="17" width="27.6640625" customWidth="1"/>
  </cols>
  <sheetData>
    <row r="1" spans="2:14" ht="11.7" customHeight="1" x14ac:dyDescent="0.3"/>
    <row r="2" spans="2:14" ht="45" customHeight="1" x14ac:dyDescent="0.3">
      <c r="B2" s="765" t="s">
        <v>455</v>
      </c>
      <c r="C2" s="766"/>
      <c r="D2" s="766"/>
      <c r="E2" s="766"/>
      <c r="F2" s="766"/>
      <c r="G2" s="766"/>
      <c r="H2" s="766"/>
      <c r="I2" s="766"/>
      <c r="J2" s="766"/>
      <c r="K2" s="766"/>
      <c r="L2" s="766"/>
      <c r="M2" s="767"/>
      <c r="N2" s="62"/>
    </row>
    <row r="3" spans="2:14" ht="40.200000000000003" customHeight="1" x14ac:dyDescent="0.3">
      <c r="B3" s="614" t="s">
        <v>768</v>
      </c>
      <c r="C3" s="614"/>
      <c r="D3" s="614"/>
      <c r="E3" s="614"/>
      <c r="F3" s="614"/>
      <c r="G3" s="614"/>
      <c r="H3" s="614"/>
      <c r="I3" s="614"/>
      <c r="J3" s="614"/>
      <c r="K3" s="614"/>
      <c r="L3" s="614"/>
      <c r="M3" s="614"/>
      <c r="N3" s="63"/>
    </row>
    <row r="4" spans="2:14" ht="28.5" customHeight="1" x14ac:dyDescent="0.3">
      <c r="B4" s="768" t="s">
        <v>495</v>
      </c>
      <c r="C4" s="769"/>
      <c r="D4" s="769"/>
      <c r="E4" s="769"/>
      <c r="F4" s="769"/>
      <c r="G4" s="769"/>
      <c r="H4" s="769"/>
      <c r="I4" s="769"/>
      <c r="J4" s="769"/>
      <c r="K4" s="769"/>
      <c r="L4" s="769"/>
      <c r="M4" s="769"/>
      <c r="N4" s="63"/>
    </row>
    <row r="5" spans="2:14" ht="10.199999999999999" customHeight="1" x14ac:dyDescent="0.3">
      <c r="C5" s="64"/>
      <c r="D5" s="64"/>
      <c r="E5" s="64"/>
      <c r="F5" s="64"/>
      <c r="G5" s="64"/>
      <c r="H5" s="64"/>
      <c r="I5" s="64"/>
      <c r="J5" s="64"/>
      <c r="K5" s="64"/>
      <c r="L5" s="64"/>
      <c r="M5" s="64"/>
      <c r="N5" s="64"/>
    </row>
    <row r="6" spans="2:14" ht="49.95" customHeight="1" x14ac:dyDescent="0.3">
      <c r="C6" s="64"/>
      <c r="D6" s="64"/>
      <c r="E6" s="64"/>
      <c r="F6" s="64"/>
      <c r="G6" s="64"/>
      <c r="H6" s="64"/>
      <c r="I6" s="64"/>
      <c r="J6" s="64"/>
      <c r="K6" s="64"/>
      <c r="L6" s="64"/>
      <c r="M6" s="64"/>
      <c r="N6" s="64"/>
    </row>
    <row r="7" spans="2:14" ht="49.95" customHeight="1" x14ac:dyDescent="0.3">
      <c r="C7" s="64"/>
      <c r="D7" s="64"/>
      <c r="E7" s="64"/>
      <c r="F7" s="64"/>
      <c r="G7" s="64"/>
      <c r="H7" s="64"/>
      <c r="I7" s="64"/>
      <c r="J7" s="64"/>
      <c r="K7" s="64"/>
      <c r="L7" s="64"/>
      <c r="M7" s="64"/>
      <c r="N7" s="64"/>
    </row>
    <row r="8" spans="2:14" ht="49.95" customHeight="1" x14ac:dyDescent="0.3">
      <c r="C8" s="64"/>
      <c r="D8" s="64"/>
      <c r="E8" s="64"/>
      <c r="F8" s="64"/>
      <c r="G8" s="64"/>
      <c r="H8" s="64"/>
      <c r="I8" s="64"/>
      <c r="J8" s="64"/>
      <c r="K8" s="64"/>
      <c r="L8" s="64"/>
      <c r="M8" s="64"/>
      <c r="N8" s="64"/>
    </row>
    <row r="9" spans="2:14" ht="49.95" customHeight="1" x14ac:dyDescent="0.3">
      <c r="C9" s="64"/>
      <c r="D9" s="64"/>
      <c r="E9" s="64"/>
      <c r="F9" s="64"/>
      <c r="G9" s="64"/>
      <c r="H9" s="64"/>
      <c r="I9" s="64"/>
      <c r="J9" s="64"/>
      <c r="K9" s="64"/>
      <c r="L9" s="64"/>
      <c r="M9" s="64"/>
      <c r="N9" s="64"/>
    </row>
    <row r="10" spans="2:14" ht="49.95" customHeight="1" x14ac:dyDescent="0.3">
      <c r="C10" s="64"/>
      <c r="D10" s="64"/>
      <c r="E10" s="64"/>
      <c r="F10" s="64"/>
      <c r="G10" s="64"/>
      <c r="H10" s="64"/>
      <c r="I10" s="64"/>
      <c r="J10" s="64"/>
      <c r="K10" s="64"/>
      <c r="L10" s="64"/>
      <c r="M10" s="64"/>
      <c r="N10" s="64"/>
    </row>
    <row r="11" spans="2:14" ht="49.95" customHeight="1" x14ac:dyDescent="0.3">
      <c r="C11" s="64"/>
      <c r="D11" s="64"/>
      <c r="E11" s="64"/>
      <c r="F11" s="64"/>
      <c r="G11" s="64"/>
      <c r="H11" s="64"/>
      <c r="I11" s="64"/>
      <c r="J11" s="64"/>
      <c r="K11" s="64"/>
      <c r="L11" s="64"/>
      <c r="M11" s="64"/>
      <c r="N11" s="64"/>
    </row>
    <row r="12" spans="2:14" ht="49.95" customHeight="1" x14ac:dyDescent="0.3">
      <c r="C12" s="64"/>
      <c r="D12" s="64"/>
      <c r="E12" s="64"/>
      <c r="F12" s="64"/>
      <c r="G12" s="64"/>
      <c r="H12" s="64"/>
      <c r="I12" s="64"/>
      <c r="J12" s="64"/>
      <c r="K12" s="64"/>
      <c r="L12" s="64"/>
      <c r="M12" s="64"/>
      <c r="N12" s="64"/>
    </row>
    <row r="13" spans="2:14" ht="49.95" customHeight="1" x14ac:dyDescent="0.3">
      <c r="C13" s="64"/>
      <c r="D13" s="64"/>
      <c r="E13" s="64"/>
      <c r="F13" s="64"/>
      <c r="G13" s="64"/>
      <c r="H13" s="64"/>
      <c r="I13" s="64"/>
      <c r="J13" s="64"/>
      <c r="K13" s="64"/>
      <c r="L13" s="64"/>
      <c r="M13" s="64"/>
      <c r="N13" s="64"/>
    </row>
    <row r="14" spans="2:14" ht="49.95" customHeight="1" x14ac:dyDescent="0.3">
      <c r="C14" s="64"/>
      <c r="D14" s="64"/>
      <c r="E14" s="64"/>
      <c r="F14" s="64"/>
      <c r="G14" s="64"/>
      <c r="H14" s="64"/>
      <c r="I14" s="64"/>
      <c r="J14" s="64"/>
      <c r="K14" s="64"/>
      <c r="L14" s="64"/>
      <c r="M14" s="64"/>
      <c r="N14" s="64"/>
    </row>
    <row r="15" spans="2:14" ht="49.95" customHeight="1" x14ac:dyDescent="0.3">
      <c r="C15" s="64"/>
      <c r="D15" s="64"/>
      <c r="E15" s="64"/>
      <c r="F15" s="64"/>
      <c r="G15" s="64"/>
      <c r="H15" s="64"/>
      <c r="I15" s="64"/>
      <c r="J15" s="64"/>
      <c r="K15" s="64"/>
      <c r="L15" s="64"/>
      <c r="M15" s="64"/>
      <c r="N15" s="64"/>
    </row>
    <row r="16" spans="2:14" ht="30" customHeight="1" x14ac:dyDescent="0.3">
      <c r="B16" s="648" t="s">
        <v>472</v>
      </c>
      <c r="C16" s="649"/>
      <c r="D16" s="649"/>
      <c r="E16" s="649"/>
      <c r="F16" s="649"/>
      <c r="G16" s="649"/>
      <c r="H16" s="649"/>
      <c r="I16" s="649"/>
      <c r="J16" s="649"/>
      <c r="K16" s="649"/>
      <c r="L16" s="649"/>
      <c r="M16" s="650"/>
      <c r="N16" s="65"/>
    </row>
    <row r="17" spans="2:18" s="4" customFormat="1" ht="21.45" customHeight="1" x14ac:dyDescent="0.4">
      <c r="B17" s="42"/>
      <c r="C17" s="66"/>
      <c r="D17" s="66"/>
      <c r="E17" s="66"/>
      <c r="F17" s="66"/>
      <c r="G17" s="66"/>
      <c r="H17" s="66"/>
      <c r="I17" s="44"/>
      <c r="J17" s="44"/>
      <c r="K17" s="44"/>
      <c r="L17" s="66"/>
      <c r="M17" s="67"/>
      <c r="N17" s="68"/>
    </row>
    <row r="18" spans="2:18" ht="47.7" customHeight="1" x14ac:dyDescent="0.3">
      <c r="B18" s="69"/>
      <c r="C18" s="705" t="s">
        <v>330</v>
      </c>
      <c r="D18" s="706"/>
      <c r="E18" s="706"/>
      <c r="F18" s="707"/>
      <c r="G18" s="70" t="s">
        <v>476</v>
      </c>
      <c r="H18" s="651" t="s">
        <v>473</v>
      </c>
      <c r="I18" s="651"/>
      <c r="J18" s="651"/>
      <c r="K18" s="651"/>
      <c r="L18" s="651"/>
      <c r="M18" s="71"/>
      <c r="N18" s="72"/>
      <c r="Q18" s="764" t="s">
        <v>342</v>
      </c>
      <c r="R18" s="764"/>
    </row>
    <row r="19" spans="2:18" ht="30" customHeight="1" x14ac:dyDescent="0.3">
      <c r="B19" s="69"/>
      <c r="C19" s="770" t="s">
        <v>544</v>
      </c>
      <c r="D19" s="771"/>
      <c r="E19" s="771"/>
      <c r="F19" s="772"/>
      <c r="G19" s="74">
        <f>$G$68</f>
        <v>0.6412500000000001</v>
      </c>
      <c r="H19" s="667" t="s">
        <v>657</v>
      </c>
      <c r="I19" s="667"/>
      <c r="J19" s="667"/>
      <c r="K19" s="667"/>
      <c r="L19" s="667"/>
      <c r="M19" s="71"/>
      <c r="N19" s="72"/>
      <c r="Q19" s="75" t="s">
        <v>310</v>
      </c>
      <c r="R19" s="74">
        <f>G19</f>
        <v>0.6412500000000001</v>
      </c>
    </row>
    <row r="20" spans="2:18" ht="30" customHeight="1" x14ac:dyDescent="0.3">
      <c r="B20" s="69"/>
      <c r="C20" s="750" t="s">
        <v>545</v>
      </c>
      <c r="D20" s="751"/>
      <c r="E20" s="751"/>
      <c r="F20" s="752"/>
      <c r="G20" s="76">
        <f>H68</f>
        <v>0.6412500000000001</v>
      </c>
      <c r="H20" s="667"/>
      <c r="I20" s="667"/>
      <c r="J20" s="667"/>
      <c r="K20" s="667"/>
      <c r="L20" s="667"/>
      <c r="M20" s="71"/>
      <c r="N20" s="72"/>
      <c r="Q20" s="77" t="s">
        <v>311</v>
      </c>
      <c r="R20" s="76">
        <f t="shared" ref="R20:R35" si="0">G20</f>
        <v>0.6412500000000001</v>
      </c>
    </row>
    <row r="21" spans="2:18" ht="30" customHeight="1" x14ac:dyDescent="0.3">
      <c r="B21" s="69"/>
      <c r="C21" s="753" t="s">
        <v>546</v>
      </c>
      <c r="D21" s="754"/>
      <c r="E21" s="754"/>
      <c r="F21" s="755"/>
      <c r="G21" s="76">
        <f>I68</f>
        <v>0.63375000000000004</v>
      </c>
      <c r="H21" s="667"/>
      <c r="I21" s="667"/>
      <c r="J21" s="667"/>
      <c r="K21" s="667"/>
      <c r="L21" s="667"/>
      <c r="M21" s="71"/>
      <c r="N21" s="72"/>
      <c r="Q21" s="77" t="s">
        <v>312</v>
      </c>
      <c r="R21" s="76">
        <f t="shared" si="0"/>
        <v>0.63375000000000004</v>
      </c>
    </row>
    <row r="22" spans="2:18" ht="34.950000000000003" customHeight="1" x14ac:dyDescent="0.3">
      <c r="B22" s="69"/>
      <c r="C22" s="756" t="s">
        <v>547</v>
      </c>
      <c r="D22" s="757"/>
      <c r="E22" s="757"/>
      <c r="F22" s="758"/>
      <c r="G22" s="76">
        <f>$K$68</f>
        <v>0.67602272727272739</v>
      </c>
      <c r="H22" s="667"/>
      <c r="I22" s="667"/>
      <c r="J22" s="667"/>
      <c r="K22" s="667"/>
      <c r="L22" s="667"/>
      <c r="M22" s="71"/>
      <c r="N22" s="72"/>
      <c r="Q22" s="77" t="s">
        <v>313</v>
      </c>
      <c r="R22" s="76">
        <f t="shared" si="0"/>
        <v>0.67602272727272739</v>
      </c>
    </row>
    <row r="23" spans="2:18" ht="30" customHeight="1" x14ac:dyDescent="0.3">
      <c r="B23" s="69"/>
      <c r="C23" s="785" t="s">
        <v>548</v>
      </c>
      <c r="D23" s="786"/>
      <c r="E23" s="786"/>
      <c r="F23" s="787"/>
      <c r="G23" s="76">
        <f>J68</f>
        <v>0.69443181818181809</v>
      </c>
      <c r="H23" s="667"/>
      <c r="I23" s="667"/>
      <c r="J23" s="667"/>
      <c r="K23" s="667"/>
      <c r="L23" s="667"/>
      <c r="M23" s="71"/>
      <c r="N23" s="72"/>
      <c r="Q23" s="77" t="s">
        <v>314</v>
      </c>
      <c r="R23" s="76">
        <f t="shared" si="0"/>
        <v>0.69443181818181809</v>
      </c>
    </row>
    <row r="24" spans="2:18" ht="30" customHeight="1" x14ac:dyDescent="0.3">
      <c r="B24" s="69"/>
      <c r="C24" s="788" t="s">
        <v>549</v>
      </c>
      <c r="D24" s="789"/>
      <c r="E24" s="789"/>
      <c r="F24" s="790"/>
      <c r="G24" s="76">
        <f>$I$59</f>
        <v>0.80625000000000002</v>
      </c>
      <c r="H24" s="651" t="s">
        <v>475</v>
      </c>
      <c r="I24" s="651"/>
      <c r="J24" s="651"/>
      <c r="K24" s="651"/>
      <c r="L24" s="651"/>
      <c r="M24" s="71"/>
      <c r="N24" s="72"/>
      <c r="Q24" s="77" t="s">
        <v>315</v>
      </c>
      <c r="R24" s="76">
        <f t="shared" si="0"/>
        <v>0.80625000000000002</v>
      </c>
    </row>
    <row r="25" spans="2:18" ht="30" customHeight="1" x14ac:dyDescent="0.3">
      <c r="B25" s="69"/>
      <c r="C25" s="791" t="s">
        <v>550</v>
      </c>
      <c r="D25" s="792"/>
      <c r="E25" s="792"/>
      <c r="F25" s="793"/>
      <c r="G25" s="76">
        <f>$G$59</f>
        <v>0.73125000000000007</v>
      </c>
      <c r="H25" s="690" t="s">
        <v>486</v>
      </c>
      <c r="I25" s="691"/>
      <c r="J25" s="691"/>
      <c r="K25" s="691"/>
      <c r="L25" s="691"/>
      <c r="M25" s="692"/>
      <c r="N25" s="72"/>
      <c r="Q25" s="77" t="s">
        <v>316</v>
      </c>
      <c r="R25" s="76">
        <f t="shared" si="0"/>
        <v>0.73125000000000007</v>
      </c>
    </row>
    <row r="26" spans="2:18" ht="30" customHeight="1" x14ac:dyDescent="0.3">
      <c r="B26" s="69"/>
      <c r="C26" s="794" t="s">
        <v>551</v>
      </c>
      <c r="D26" s="795"/>
      <c r="E26" s="795"/>
      <c r="F26" s="796"/>
      <c r="G26" s="76">
        <f>$L$68</f>
        <v>0.67602272727272739</v>
      </c>
      <c r="H26" s="690"/>
      <c r="I26" s="691"/>
      <c r="J26" s="691"/>
      <c r="K26" s="691"/>
      <c r="L26" s="691"/>
      <c r="M26" s="692"/>
      <c r="N26" s="72"/>
      <c r="Q26" s="77" t="s">
        <v>317</v>
      </c>
      <c r="R26" s="76">
        <f t="shared" si="0"/>
        <v>0.67602272727272739</v>
      </c>
    </row>
    <row r="27" spans="2:18" ht="30" customHeight="1" x14ac:dyDescent="0.3">
      <c r="B27" s="69"/>
      <c r="C27" s="779" t="s">
        <v>552</v>
      </c>
      <c r="D27" s="780"/>
      <c r="E27" s="780"/>
      <c r="F27" s="781"/>
      <c r="G27" s="76">
        <f>$G$74</f>
        <v>0.71625000000000005</v>
      </c>
      <c r="H27" s="690"/>
      <c r="I27" s="691"/>
      <c r="J27" s="691"/>
      <c r="K27" s="691"/>
      <c r="L27" s="691"/>
      <c r="M27" s="692"/>
      <c r="N27" s="72"/>
      <c r="Q27" s="77" t="s">
        <v>318</v>
      </c>
      <c r="R27" s="76">
        <f t="shared" si="0"/>
        <v>0.71625000000000005</v>
      </c>
    </row>
    <row r="28" spans="2:18" ht="30" customHeight="1" x14ac:dyDescent="0.3">
      <c r="B28" s="69"/>
      <c r="C28" s="782" t="s">
        <v>553</v>
      </c>
      <c r="D28" s="783"/>
      <c r="E28" s="783"/>
      <c r="F28" s="784"/>
      <c r="G28" s="76">
        <f>$H$74</f>
        <v>0.71625000000000005</v>
      </c>
      <c r="H28" s="690"/>
      <c r="I28" s="691"/>
      <c r="J28" s="691"/>
      <c r="K28" s="691"/>
      <c r="L28" s="691"/>
      <c r="M28" s="692"/>
      <c r="N28" s="72"/>
      <c r="Q28" s="77" t="s">
        <v>319</v>
      </c>
      <c r="R28" s="76">
        <f t="shared" si="0"/>
        <v>0.71625000000000005</v>
      </c>
    </row>
    <row r="29" spans="2:18" ht="30" customHeight="1" x14ac:dyDescent="0.3">
      <c r="B29" s="69"/>
      <c r="C29" s="776" t="s">
        <v>554</v>
      </c>
      <c r="D29" s="777"/>
      <c r="E29" s="777"/>
      <c r="F29" s="778"/>
      <c r="G29" s="76">
        <f>$I$74</f>
        <v>0.71625000000000005</v>
      </c>
      <c r="H29" s="690"/>
      <c r="I29" s="691"/>
      <c r="J29" s="691"/>
      <c r="K29" s="691"/>
      <c r="L29" s="691"/>
      <c r="M29" s="692"/>
      <c r="N29" s="72"/>
      <c r="Q29" s="77" t="s">
        <v>320</v>
      </c>
      <c r="R29" s="76">
        <f t="shared" si="0"/>
        <v>0.71625000000000005</v>
      </c>
    </row>
    <row r="30" spans="2:18" ht="30" customHeight="1" x14ac:dyDescent="0.3">
      <c r="B30" s="69"/>
      <c r="C30" s="708" t="s">
        <v>555</v>
      </c>
      <c r="D30" s="709"/>
      <c r="E30" s="709"/>
      <c r="F30" s="710"/>
      <c r="G30" s="76">
        <f>J59</f>
        <v>0.68166666666666675</v>
      </c>
      <c r="H30" s="690"/>
      <c r="I30" s="691"/>
      <c r="J30" s="691"/>
      <c r="K30" s="691"/>
      <c r="L30" s="691"/>
      <c r="M30" s="692"/>
      <c r="N30" s="72"/>
      <c r="Q30" s="77" t="s">
        <v>321</v>
      </c>
      <c r="R30" s="76">
        <f t="shared" si="0"/>
        <v>0.68166666666666675</v>
      </c>
    </row>
    <row r="31" spans="2:18" ht="30" customHeight="1" x14ac:dyDescent="0.3">
      <c r="B31" s="69"/>
      <c r="C31" s="711" t="s">
        <v>556</v>
      </c>
      <c r="D31" s="712"/>
      <c r="E31" s="712"/>
      <c r="F31" s="713"/>
      <c r="G31" s="76">
        <f>$H$59</f>
        <v>0.61875000000000002</v>
      </c>
      <c r="H31" s="690"/>
      <c r="I31" s="691"/>
      <c r="J31" s="691"/>
      <c r="K31" s="691"/>
      <c r="L31" s="691"/>
      <c r="M31" s="692"/>
      <c r="N31" s="72"/>
      <c r="Q31" s="77" t="s">
        <v>322</v>
      </c>
      <c r="R31" s="76">
        <f t="shared" si="0"/>
        <v>0.61875000000000002</v>
      </c>
    </row>
    <row r="32" spans="2:18" ht="30" customHeight="1" x14ac:dyDescent="0.3">
      <c r="B32" s="69"/>
      <c r="C32" s="714" t="s">
        <v>557</v>
      </c>
      <c r="D32" s="715"/>
      <c r="E32" s="715"/>
      <c r="F32" s="716"/>
      <c r="G32" s="76">
        <f>$K$59</f>
        <v>0.71500000000000008</v>
      </c>
      <c r="H32" s="690"/>
      <c r="I32" s="691"/>
      <c r="J32" s="691"/>
      <c r="K32" s="691"/>
      <c r="L32" s="691"/>
      <c r="M32" s="692"/>
      <c r="N32" s="72"/>
      <c r="Q32" s="77" t="s">
        <v>323</v>
      </c>
      <c r="R32" s="76">
        <f t="shared" si="0"/>
        <v>0.71500000000000008</v>
      </c>
    </row>
    <row r="33" spans="2:18" ht="30" customHeight="1" x14ac:dyDescent="0.3">
      <c r="B33" s="69"/>
      <c r="C33" s="717" t="s">
        <v>558</v>
      </c>
      <c r="D33" s="718"/>
      <c r="E33" s="718"/>
      <c r="F33" s="719"/>
      <c r="G33" s="76">
        <f>$L$59</f>
        <v>0.71500000000000008</v>
      </c>
      <c r="H33" s="279"/>
      <c r="I33" s="56"/>
      <c r="J33" s="56"/>
      <c r="K33" s="56"/>
      <c r="L33" s="56"/>
      <c r="M33" s="71"/>
      <c r="N33" s="72"/>
      <c r="Q33" s="77" t="s">
        <v>324</v>
      </c>
      <c r="R33" s="76">
        <f t="shared" si="0"/>
        <v>0.71500000000000008</v>
      </c>
    </row>
    <row r="34" spans="2:18" ht="30" customHeight="1" x14ac:dyDescent="0.3">
      <c r="B34" s="69"/>
      <c r="C34" s="720" t="s">
        <v>559</v>
      </c>
      <c r="D34" s="721"/>
      <c r="E34" s="721"/>
      <c r="F34" s="722"/>
      <c r="G34" s="76">
        <f>$J$74</f>
        <v>0.71625000000000005</v>
      </c>
      <c r="H34" s="279"/>
      <c r="I34" s="56"/>
      <c r="J34" s="56"/>
      <c r="K34" s="56"/>
      <c r="L34" s="56"/>
      <c r="M34" s="78"/>
      <c r="N34" s="79"/>
      <c r="Q34" s="77" t="s">
        <v>325</v>
      </c>
      <c r="R34" s="76">
        <f t="shared" si="0"/>
        <v>0.71625000000000005</v>
      </c>
    </row>
    <row r="35" spans="2:18" ht="30" customHeight="1" x14ac:dyDescent="0.3">
      <c r="B35" s="69"/>
      <c r="C35" s="723" t="s">
        <v>560</v>
      </c>
      <c r="D35" s="724"/>
      <c r="E35" s="724"/>
      <c r="F35" s="725"/>
      <c r="G35" s="80">
        <f>$K$74</f>
        <v>0.71625000000000005</v>
      </c>
      <c r="H35" s="279"/>
      <c r="I35" s="56"/>
      <c r="J35" s="56"/>
      <c r="K35" s="56"/>
      <c r="L35" s="56"/>
      <c r="M35" s="71"/>
      <c r="N35" s="72"/>
      <c r="Q35" s="81" t="s">
        <v>326</v>
      </c>
      <c r="R35" s="80">
        <f t="shared" si="0"/>
        <v>0.71625000000000005</v>
      </c>
    </row>
    <row r="36" spans="2:18" ht="30" customHeight="1" x14ac:dyDescent="0.3">
      <c r="B36" s="69"/>
      <c r="C36" s="773" t="s">
        <v>542</v>
      </c>
      <c r="D36" s="774"/>
      <c r="E36" s="774"/>
      <c r="F36" s="775"/>
      <c r="G36" s="82">
        <f>SUM(G19:G35)/17</f>
        <v>0.69481729055258479</v>
      </c>
      <c r="H36" s="693" t="s">
        <v>800</v>
      </c>
      <c r="I36" s="694"/>
      <c r="J36" s="694"/>
      <c r="K36" s="694"/>
      <c r="L36" s="694"/>
      <c r="M36" s="695"/>
      <c r="N36" s="72"/>
    </row>
    <row r="37" spans="2:18" s="4" customFormat="1" ht="30" customHeight="1" x14ac:dyDescent="0.3">
      <c r="B37" s="49"/>
      <c r="C37" s="735" t="s">
        <v>481</v>
      </c>
      <c r="D37" s="736"/>
      <c r="E37" s="736"/>
      <c r="F37" s="737"/>
      <c r="G37" s="83">
        <f>'Overall Scores'!E25</f>
        <v>0.1</v>
      </c>
      <c r="H37" s="280"/>
      <c r="I37" s="280"/>
      <c r="J37" s="280"/>
      <c r="K37" s="280"/>
      <c r="L37" s="280"/>
      <c r="M37" s="281"/>
    </row>
    <row r="38" spans="2:18" s="4" customFormat="1" ht="30" customHeight="1" x14ac:dyDescent="0.3">
      <c r="B38" s="10"/>
      <c r="C38" s="738" t="s">
        <v>771</v>
      </c>
      <c r="D38" s="739"/>
      <c r="E38" s="739"/>
      <c r="F38" s="740"/>
      <c r="G38" s="84">
        <f>G36+G37</f>
        <v>0.79481729055258477</v>
      </c>
      <c r="H38" s="280"/>
      <c r="I38" s="280"/>
      <c r="J38" s="280"/>
      <c r="K38" s="280"/>
      <c r="L38" s="280"/>
      <c r="M38" s="281"/>
      <c r="N38" s="61"/>
      <c r="O38" s="61"/>
      <c r="P38" s="61"/>
      <c r="Q38" s="61"/>
      <c r="R38" s="61"/>
    </row>
    <row r="39" spans="2:18" s="18" customFormat="1" ht="30" customHeight="1" x14ac:dyDescent="0.3">
      <c r="B39" s="10"/>
      <c r="C39" s="762"/>
      <c r="D39" s="762"/>
      <c r="E39" s="762"/>
      <c r="F39" s="763"/>
      <c r="G39" s="247">
        <f>IF('Organization Profile'!H15=TRUE,0,-10%)</f>
        <v>0</v>
      </c>
      <c r="H39" s="680" t="s">
        <v>796</v>
      </c>
      <c r="I39" s="681"/>
      <c r="J39" s="681"/>
      <c r="K39" s="681"/>
      <c r="L39" s="681"/>
      <c r="M39" s="681"/>
      <c r="N39" s="260"/>
      <c r="O39" s="61"/>
    </row>
    <row r="40" spans="2:18" s="18" customFormat="1" ht="30" customHeight="1" x14ac:dyDescent="0.3">
      <c r="B40" s="263"/>
      <c r="C40" s="675" t="s">
        <v>788</v>
      </c>
      <c r="D40" s="675"/>
      <c r="E40" s="675"/>
      <c r="F40" s="676"/>
      <c r="G40" s="58">
        <f>G38+G39</f>
        <v>0.79481729055258477</v>
      </c>
      <c r="H40" s="682"/>
      <c r="I40" s="683"/>
      <c r="J40" s="683"/>
      <c r="K40" s="683"/>
      <c r="L40" s="683"/>
      <c r="M40" s="683"/>
      <c r="N40" s="261"/>
      <c r="O40" s="61"/>
    </row>
    <row r="41" spans="2:18" s="18" customFormat="1" ht="30" customHeight="1" x14ac:dyDescent="0.3">
      <c r="B41" s="236"/>
      <c r="C41" s="252"/>
      <c r="D41" s="252"/>
      <c r="E41" s="252"/>
      <c r="F41" s="253"/>
      <c r="G41" s="247">
        <f>IF('Organization Profile'!H18=TRUE,0,-10%)</f>
        <v>0</v>
      </c>
      <c r="H41" s="680" t="s">
        <v>795</v>
      </c>
      <c r="I41" s="681"/>
      <c r="J41" s="681"/>
      <c r="K41" s="681"/>
      <c r="L41" s="681"/>
      <c r="M41" s="681"/>
      <c r="N41" s="260"/>
      <c r="O41" s="61"/>
    </row>
    <row r="42" spans="2:18" s="18" customFormat="1" ht="30" customHeight="1" x14ac:dyDescent="0.3">
      <c r="B42" s="264"/>
      <c r="C42" s="677" t="s">
        <v>789</v>
      </c>
      <c r="D42" s="675"/>
      <c r="E42" s="675"/>
      <c r="F42" s="676"/>
      <c r="G42" s="58">
        <f>G40+G41</f>
        <v>0.79481729055258477</v>
      </c>
      <c r="H42" s="672"/>
      <c r="I42" s="673"/>
      <c r="J42" s="673"/>
      <c r="K42" s="673"/>
      <c r="L42" s="673"/>
      <c r="M42" s="673"/>
      <c r="N42" s="251"/>
      <c r="O42" s="61"/>
    </row>
    <row r="43" spans="2:18" ht="14.4" customHeight="1" x14ac:dyDescent="0.3">
      <c r="B43" s="85"/>
      <c r="C43" s="86"/>
      <c r="D43" s="86"/>
      <c r="E43" s="86"/>
      <c r="F43" s="86"/>
      <c r="G43" s="86"/>
      <c r="H43" s="239"/>
      <c r="I43" s="239"/>
      <c r="J43" s="239"/>
      <c r="K43" s="239"/>
      <c r="L43" s="239"/>
      <c r="M43" s="239"/>
      <c r="N43" s="262"/>
    </row>
    <row r="45" spans="2:18" ht="30" customHeight="1" x14ac:dyDescent="0.3">
      <c r="B45" s="741" t="s">
        <v>778</v>
      </c>
      <c r="C45" s="742"/>
      <c r="D45" s="742"/>
      <c r="E45" s="742"/>
      <c r="F45" s="742"/>
      <c r="G45" s="742"/>
      <c r="H45" s="742"/>
      <c r="I45" s="742"/>
      <c r="J45" s="742"/>
      <c r="K45" s="742"/>
      <c r="L45" s="742"/>
      <c r="M45" s="743"/>
      <c r="N45" s="65"/>
    </row>
    <row r="46" spans="2:18" s="4" customFormat="1" ht="49.95" customHeight="1" x14ac:dyDescent="0.35">
      <c r="B46" s="351" t="s">
        <v>793</v>
      </c>
      <c r="C46" s="460"/>
      <c r="D46" s="460"/>
      <c r="E46" s="460"/>
      <c r="F46" s="460"/>
      <c r="G46" s="460"/>
      <c r="H46" s="460"/>
      <c r="I46" s="460"/>
      <c r="J46" s="460"/>
      <c r="K46" s="460"/>
      <c r="L46" s="460"/>
      <c r="M46" s="609"/>
      <c r="N46" s="68"/>
    </row>
    <row r="47" spans="2:18" ht="22.5" customHeight="1" x14ac:dyDescent="0.3">
      <c r="B47" s="69"/>
      <c r="C47" s="87"/>
      <c r="D47" s="87"/>
      <c r="E47" s="87"/>
      <c r="F47" s="87"/>
      <c r="G47" s="87"/>
      <c r="H47" s="87"/>
      <c r="I47" s="87"/>
      <c r="J47" s="87"/>
      <c r="K47" s="87"/>
      <c r="L47" s="87"/>
      <c r="M47" s="88"/>
      <c r="N47" s="89"/>
    </row>
    <row r="48" spans="2:18" ht="40.200000000000003" customHeight="1" x14ac:dyDescent="0.3">
      <c r="B48" s="90"/>
      <c r="C48" s="696" t="s">
        <v>456</v>
      </c>
      <c r="D48" s="697"/>
      <c r="E48" s="697"/>
      <c r="F48" s="697"/>
      <c r="G48" s="697"/>
      <c r="H48" s="697"/>
      <c r="I48" s="697"/>
      <c r="J48" s="697"/>
      <c r="K48" s="697"/>
      <c r="L48" s="698"/>
      <c r="M48" s="91"/>
      <c r="N48" s="92"/>
    </row>
    <row r="49" spans="2:15" s="96" customFormat="1" ht="25.2" customHeight="1" x14ac:dyDescent="0.3">
      <c r="B49" s="93"/>
      <c r="C49" s="804" t="s">
        <v>779</v>
      </c>
      <c r="D49" s="805"/>
      <c r="E49" s="806"/>
      <c r="F49" s="810" t="s">
        <v>781</v>
      </c>
      <c r="G49" s="812" t="s">
        <v>561</v>
      </c>
      <c r="H49" s="802" t="s">
        <v>562</v>
      </c>
      <c r="I49" s="818" t="s">
        <v>563</v>
      </c>
      <c r="J49" s="816" t="s">
        <v>564</v>
      </c>
      <c r="K49" s="814" t="s">
        <v>565</v>
      </c>
      <c r="L49" s="800" t="s">
        <v>566</v>
      </c>
      <c r="M49" s="94"/>
      <c r="N49" s="95"/>
    </row>
    <row r="50" spans="2:15" s="96" customFormat="1" ht="32.700000000000003" customHeight="1" x14ac:dyDescent="0.3">
      <c r="B50" s="93"/>
      <c r="C50" s="807"/>
      <c r="D50" s="808"/>
      <c r="E50" s="809"/>
      <c r="F50" s="811"/>
      <c r="G50" s="813"/>
      <c r="H50" s="803"/>
      <c r="I50" s="819"/>
      <c r="J50" s="817"/>
      <c r="K50" s="815"/>
      <c r="L50" s="801"/>
      <c r="M50" s="94"/>
      <c r="N50" s="95"/>
    </row>
    <row r="51" spans="2:15" ht="30" customHeight="1" x14ac:dyDescent="0.3">
      <c r="B51" s="69"/>
      <c r="C51" s="797" t="s">
        <v>264</v>
      </c>
      <c r="D51" s="798"/>
      <c r="E51" s="799"/>
      <c r="F51" s="97">
        <f>'Overall Scores'!E23</f>
        <v>0.5625</v>
      </c>
      <c r="G51" s="98">
        <f t="shared" ref="G51:L51" si="1">$F$51</f>
        <v>0.5625</v>
      </c>
      <c r="H51" s="99">
        <f t="shared" si="1"/>
        <v>0.5625</v>
      </c>
      <c r="I51" s="100">
        <f t="shared" si="1"/>
        <v>0.5625</v>
      </c>
      <c r="J51" s="99">
        <f t="shared" si="1"/>
        <v>0.5625</v>
      </c>
      <c r="K51" s="100">
        <f t="shared" si="1"/>
        <v>0.5625</v>
      </c>
      <c r="L51" s="101">
        <f t="shared" si="1"/>
        <v>0.5625</v>
      </c>
      <c r="M51" s="102"/>
      <c r="N51" s="103"/>
    </row>
    <row r="52" spans="2:15" ht="30" customHeight="1" x14ac:dyDescent="0.3">
      <c r="B52" s="69"/>
      <c r="C52" s="726" t="s">
        <v>265</v>
      </c>
      <c r="D52" s="727"/>
      <c r="E52" s="728"/>
      <c r="F52" s="97">
        <f>'Overall Scores'!E10</f>
        <v>0.75</v>
      </c>
      <c r="G52" s="98">
        <f>$F$52</f>
        <v>0.75</v>
      </c>
      <c r="H52" s="104"/>
      <c r="I52" s="105"/>
      <c r="J52" s="104"/>
      <c r="K52" s="105"/>
      <c r="L52" s="106"/>
      <c r="M52" s="102"/>
      <c r="N52" s="103"/>
      <c r="O52" s="107"/>
    </row>
    <row r="53" spans="2:15" ht="30" customHeight="1" x14ac:dyDescent="0.3">
      <c r="B53" s="69"/>
      <c r="C53" s="726" t="s">
        <v>147</v>
      </c>
      <c r="D53" s="727"/>
      <c r="E53" s="728"/>
      <c r="F53" s="97">
        <f>'Overall Scores'!E15</f>
        <v>0.625</v>
      </c>
      <c r="G53" s="108"/>
      <c r="H53" s="99">
        <f>$F$53</f>
        <v>0.625</v>
      </c>
      <c r="I53" s="105"/>
      <c r="J53" s="104"/>
      <c r="K53" s="99">
        <f t="shared" ref="K53:L53" si="2">$F$53</f>
        <v>0.625</v>
      </c>
      <c r="L53" s="101">
        <f t="shared" si="2"/>
        <v>0.625</v>
      </c>
      <c r="M53" s="102"/>
      <c r="N53" s="103">
        <f>0.1*J51</f>
        <v>5.6250000000000001E-2</v>
      </c>
    </row>
    <row r="54" spans="2:15" ht="30" customHeight="1" x14ac:dyDescent="0.3">
      <c r="B54" s="69"/>
      <c r="C54" s="726" t="s">
        <v>104</v>
      </c>
      <c r="D54" s="727"/>
      <c r="E54" s="728"/>
      <c r="F54" s="97">
        <f>'Overall Scores'!E11</f>
        <v>0.83333333333333337</v>
      </c>
      <c r="G54" s="108"/>
      <c r="H54" s="104"/>
      <c r="I54" s="100">
        <f>$F$54</f>
        <v>0.83333333333333337</v>
      </c>
      <c r="J54" s="104"/>
      <c r="K54" s="105"/>
      <c r="L54" s="106"/>
      <c r="M54" s="102"/>
      <c r="N54" s="103">
        <f>0.9*(SUM(H53:H53)/1)</f>
        <v>0.5625</v>
      </c>
    </row>
    <row r="55" spans="2:15" ht="30" customHeight="1" x14ac:dyDescent="0.3">
      <c r="B55" s="69"/>
      <c r="C55" s="726" t="s">
        <v>267</v>
      </c>
      <c r="D55" s="727"/>
      <c r="E55" s="728"/>
      <c r="F55" s="97">
        <f>'Overall Scores'!E14</f>
        <v>0.71250000000000002</v>
      </c>
      <c r="G55" s="108"/>
      <c r="H55" s="104"/>
      <c r="I55" s="105"/>
      <c r="J55" s="99">
        <f t="shared" ref="J55:L55" si="3">$F$55</f>
        <v>0.71250000000000002</v>
      </c>
      <c r="K55" s="100">
        <f t="shared" si="3"/>
        <v>0.71250000000000002</v>
      </c>
      <c r="L55" s="101">
        <f t="shared" si="3"/>
        <v>0.71250000000000002</v>
      </c>
      <c r="M55" s="102"/>
      <c r="N55" s="103"/>
    </row>
    <row r="56" spans="2:15" ht="30" customHeight="1" x14ac:dyDescent="0.3">
      <c r="B56" s="69"/>
      <c r="C56" s="726" t="s">
        <v>830</v>
      </c>
      <c r="D56" s="727"/>
      <c r="E56" s="728"/>
      <c r="F56" s="97">
        <f>'Overall Scores'!E12</f>
        <v>0.62222222222222223</v>
      </c>
      <c r="G56" s="108"/>
      <c r="H56" s="104"/>
      <c r="I56" s="105"/>
      <c r="J56" s="99">
        <f>F56</f>
        <v>0.62222222222222223</v>
      </c>
      <c r="K56" s="100">
        <f>F56</f>
        <v>0.62222222222222223</v>
      </c>
      <c r="L56" s="101">
        <f>F56</f>
        <v>0.62222222222222223</v>
      </c>
      <c r="M56" s="102"/>
      <c r="N56" s="103"/>
    </row>
    <row r="57" spans="2:15" ht="30" customHeight="1" x14ac:dyDescent="0.3">
      <c r="B57" s="69"/>
      <c r="C57" s="726" t="s">
        <v>696</v>
      </c>
      <c r="D57" s="727"/>
      <c r="E57" s="728"/>
      <c r="F57" s="97">
        <f>'Overall Scores'!E16</f>
        <v>0.75</v>
      </c>
      <c r="G57" s="108"/>
      <c r="H57" s="104"/>
      <c r="I57" s="105"/>
      <c r="J57" s="99">
        <f>$F$57</f>
        <v>0.75</v>
      </c>
      <c r="K57" s="100">
        <f t="shared" ref="K57:L57" si="4">$F$57</f>
        <v>0.75</v>
      </c>
      <c r="L57" s="101">
        <f t="shared" si="4"/>
        <v>0.75</v>
      </c>
      <c r="M57" s="102"/>
      <c r="N57" s="103"/>
    </row>
    <row r="58" spans="2:15" ht="30" customHeight="1" x14ac:dyDescent="0.3">
      <c r="B58" s="69"/>
      <c r="C58" s="726" t="s">
        <v>106</v>
      </c>
      <c r="D58" s="727"/>
      <c r="E58" s="728"/>
      <c r="F58" s="109">
        <f>'Overall Scores'!E13</f>
        <v>0.95</v>
      </c>
      <c r="G58" s="110"/>
      <c r="H58" s="111"/>
      <c r="I58" s="112"/>
      <c r="J58" s="111"/>
      <c r="K58" s="113">
        <f>$F$58</f>
        <v>0.95</v>
      </c>
      <c r="L58" s="114">
        <f>$F$58</f>
        <v>0.95</v>
      </c>
      <c r="M58" s="102"/>
      <c r="N58" s="103"/>
    </row>
    <row r="59" spans="2:15" ht="30" customHeight="1" x14ac:dyDescent="0.3">
      <c r="B59" s="69"/>
      <c r="C59" s="747" t="s">
        <v>272</v>
      </c>
      <c r="D59" s="748"/>
      <c r="E59" s="748"/>
      <c r="F59" s="749"/>
      <c r="G59" s="115">
        <f>(10%*G51)+90%*(SUM(G52:G58)/1)</f>
        <v>0.73125000000000007</v>
      </c>
      <c r="H59" s="116">
        <f>(10%*H51)+90%*(SUM(H52:H58)/1)</f>
        <v>0.61875000000000002</v>
      </c>
      <c r="I59" s="24">
        <f>(10%*I51)+90%*(SUM(I52:I58)/1)</f>
        <v>0.80625000000000002</v>
      </c>
      <c r="J59" s="116">
        <f>(10%*J51)+90%*(SUM(J52:J58)/3)</f>
        <v>0.68166666666666675</v>
      </c>
      <c r="K59" s="117">
        <f>(10%*K51)+90%*(SUM(K52:K58)/5)</f>
        <v>0.71500000000000008</v>
      </c>
      <c r="L59" s="25">
        <f>(10%*L51)+90%*(SUM(L52:L58)/5)</f>
        <v>0.71500000000000008</v>
      </c>
      <c r="M59" s="118"/>
      <c r="N59" s="119"/>
    </row>
    <row r="60" spans="2:15" ht="22.5" customHeight="1" x14ac:dyDescent="0.3">
      <c r="B60" s="69"/>
      <c r="C60" s="120"/>
      <c r="D60" s="120"/>
      <c r="E60" s="120"/>
      <c r="F60" s="120"/>
      <c r="G60" s="120"/>
      <c r="H60" s="120"/>
      <c r="I60" s="120"/>
      <c r="J60" s="120"/>
      <c r="K60" s="120"/>
      <c r="L60" s="120"/>
      <c r="M60" s="88"/>
      <c r="N60" s="89"/>
    </row>
    <row r="61" spans="2:15" ht="40.200000000000003" customHeight="1" x14ac:dyDescent="0.3">
      <c r="B61" s="121"/>
      <c r="C61" s="699" t="s">
        <v>328</v>
      </c>
      <c r="D61" s="700"/>
      <c r="E61" s="700"/>
      <c r="F61" s="700"/>
      <c r="G61" s="700"/>
      <c r="H61" s="700"/>
      <c r="I61" s="700"/>
      <c r="J61" s="700"/>
      <c r="K61" s="700"/>
      <c r="L61" s="701"/>
      <c r="M61" s="122"/>
      <c r="N61" s="123"/>
    </row>
    <row r="62" spans="2:15" ht="70.2" customHeight="1" x14ac:dyDescent="0.3">
      <c r="B62" s="69"/>
      <c r="C62" s="807" t="s">
        <v>779</v>
      </c>
      <c r="D62" s="808"/>
      <c r="E62" s="820"/>
      <c r="F62" s="124" t="s">
        <v>780</v>
      </c>
      <c r="G62" s="125" t="s">
        <v>567</v>
      </c>
      <c r="H62" s="126" t="s">
        <v>568</v>
      </c>
      <c r="I62" s="127" t="s">
        <v>569</v>
      </c>
      <c r="J62" s="128" t="s">
        <v>570</v>
      </c>
      <c r="K62" s="129" t="s">
        <v>571</v>
      </c>
      <c r="L62" s="130" t="s">
        <v>572</v>
      </c>
      <c r="M62" s="122"/>
    </row>
    <row r="63" spans="2:15" ht="30" customHeight="1" x14ac:dyDescent="0.3">
      <c r="B63" s="69"/>
      <c r="C63" s="729" t="s">
        <v>264</v>
      </c>
      <c r="D63" s="730"/>
      <c r="E63" s="731"/>
      <c r="F63" s="131">
        <f>'Overall Scores'!E23</f>
        <v>0.5625</v>
      </c>
      <c r="G63" s="98">
        <f t="shared" ref="G63:L63" si="5">$F$51</f>
        <v>0.5625</v>
      </c>
      <c r="H63" s="100">
        <f t="shared" si="5"/>
        <v>0.5625</v>
      </c>
      <c r="I63" s="101">
        <f t="shared" si="5"/>
        <v>0.5625</v>
      </c>
      <c r="J63" s="99">
        <f t="shared" si="5"/>
        <v>0.5625</v>
      </c>
      <c r="K63" s="99">
        <f t="shared" si="5"/>
        <v>0.5625</v>
      </c>
      <c r="L63" s="101">
        <f t="shared" si="5"/>
        <v>0.5625</v>
      </c>
      <c r="M63" s="122"/>
    </row>
    <row r="64" spans="2:15" ht="30" customHeight="1" x14ac:dyDescent="0.3">
      <c r="B64" s="69"/>
      <c r="C64" s="744" t="s">
        <v>268</v>
      </c>
      <c r="D64" s="745"/>
      <c r="E64" s="746"/>
      <c r="F64" s="131">
        <f>'Overall Scores'!E17</f>
        <v>0.65</v>
      </c>
      <c r="G64" s="98">
        <f>$F$64</f>
        <v>0.65</v>
      </c>
      <c r="H64" s="100">
        <f t="shared" ref="H64:I64" si="6">$F$64</f>
        <v>0.65</v>
      </c>
      <c r="I64" s="101">
        <f t="shared" si="6"/>
        <v>0.65</v>
      </c>
      <c r="J64" s="104"/>
      <c r="K64" s="99">
        <f>$F$64</f>
        <v>0.65</v>
      </c>
      <c r="L64" s="101">
        <f>$F$64</f>
        <v>0.65</v>
      </c>
      <c r="M64" s="122"/>
    </row>
    <row r="65" spans="2:15" ht="30" customHeight="1" x14ac:dyDescent="0.3">
      <c r="B65" s="69"/>
      <c r="C65" s="744" t="s">
        <v>270</v>
      </c>
      <c r="D65" s="745"/>
      <c r="E65" s="746"/>
      <c r="F65" s="131">
        <f>'Overall Scores'!E19</f>
        <v>0.72727272727272729</v>
      </c>
      <c r="G65" s="108"/>
      <c r="H65" s="105"/>
      <c r="I65" s="106"/>
      <c r="J65" s="104"/>
      <c r="K65" s="99">
        <f>$F$65</f>
        <v>0.72727272727272729</v>
      </c>
      <c r="L65" s="101">
        <f>$F$65</f>
        <v>0.72727272727272729</v>
      </c>
      <c r="M65" s="122"/>
    </row>
    <row r="66" spans="2:15" ht="30" customHeight="1" x14ac:dyDescent="0.3">
      <c r="B66" s="69"/>
      <c r="C66" s="744" t="s">
        <v>494</v>
      </c>
      <c r="D66" s="745"/>
      <c r="E66" s="746"/>
      <c r="F66" s="131">
        <f>'Overall Scores'!E20</f>
        <v>0.70909090909090899</v>
      </c>
      <c r="G66" s="108"/>
      <c r="H66" s="105"/>
      <c r="I66" s="106"/>
      <c r="J66" s="99">
        <f>$F$66</f>
        <v>0.70909090909090899</v>
      </c>
      <c r="K66" s="108"/>
      <c r="L66" s="106"/>
      <c r="M66" s="122"/>
    </row>
    <row r="67" spans="2:15" ht="30" customHeight="1" x14ac:dyDescent="0.3">
      <c r="B67" s="69"/>
      <c r="C67" s="744" t="s">
        <v>269</v>
      </c>
      <c r="D67" s="745"/>
      <c r="E67" s="746"/>
      <c r="F67" s="132">
        <f>'Overall Scores'!E18</f>
        <v>0.6333333333333333</v>
      </c>
      <c r="G67" s="110"/>
      <c r="H67" s="105"/>
      <c r="I67" s="114">
        <f>$F$67</f>
        <v>0.6333333333333333</v>
      </c>
      <c r="J67" s="133"/>
      <c r="K67" s="111"/>
      <c r="L67" s="134"/>
      <c r="M67" s="122"/>
    </row>
    <row r="68" spans="2:15" ht="30" customHeight="1" x14ac:dyDescent="0.3">
      <c r="B68" s="69"/>
      <c r="C68" s="747" t="s">
        <v>272</v>
      </c>
      <c r="D68" s="748"/>
      <c r="E68" s="748"/>
      <c r="F68" s="749"/>
      <c r="G68" s="23">
        <f>(10%*G63)+90%*(SUM(G64:G67)/1)</f>
        <v>0.6412500000000001</v>
      </c>
      <c r="H68" s="24">
        <f t="shared" ref="H68:J68" si="7">(10%*H63)+90%*(SUM(H64:H67)/1)</f>
        <v>0.6412500000000001</v>
      </c>
      <c r="I68" s="25">
        <f>(10%*I63)+90%*(SUM(I64:I67)/2)</f>
        <v>0.63375000000000004</v>
      </c>
      <c r="J68" s="116">
        <f t="shared" si="7"/>
        <v>0.69443181818181809</v>
      </c>
      <c r="K68" s="116">
        <f t="shared" ref="K68:L68" si="8">(10%*K63)+90%*(SUM(K64:K67)/2)</f>
        <v>0.67602272727272739</v>
      </c>
      <c r="L68" s="25">
        <f t="shared" si="8"/>
        <v>0.67602272727272739</v>
      </c>
      <c r="M68" s="122"/>
    </row>
    <row r="69" spans="2:15" ht="22.5" customHeight="1" x14ac:dyDescent="0.3">
      <c r="B69" s="69"/>
      <c r="C69" s="120"/>
      <c r="D69" s="120"/>
      <c r="E69" s="120"/>
      <c r="F69" s="120"/>
      <c r="G69" s="120"/>
      <c r="H69" s="120"/>
      <c r="I69" s="120"/>
      <c r="J69" s="120"/>
      <c r="K69" s="120"/>
      <c r="L69" s="120"/>
      <c r="M69" s="88"/>
      <c r="N69" s="89"/>
    </row>
    <row r="70" spans="2:15" ht="40.200000000000003" customHeight="1" x14ac:dyDescent="0.3">
      <c r="B70" s="121"/>
      <c r="C70" s="702" t="s">
        <v>329</v>
      </c>
      <c r="D70" s="703"/>
      <c r="E70" s="703"/>
      <c r="F70" s="703"/>
      <c r="G70" s="703"/>
      <c r="H70" s="703"/>
      <c r="I70" s="703"/>
      <c r="J70" s="703"/>
      <c r="K70" s="704"/>
      <c r="L70" s="135"/>
      <c r="M70" s="122"/>
      <c r="N70" s="123"/>
    </row>
    <row r="71" spans="2:15" ht="64.5" customHeight="1" x14ac:dyDescent="0.3">
      <c r="B71" s="69"/>
      <c r="C71" s="759" t="s">
        <v>770</v>
      </c>
      <c r="D71" s="760"/>
      <c r="E71" s="761"/>
      <c r="F71" s="136" t="s">
        <v>782</v>
      </c>
      <c r="G71" s="137" t="s">
        <v>573</v>
      </c>
      <c r="H71" s="138" t="s">
        <v>574</v>
      </c>
      <c r="I71" s="139" t="s">
        <v>575</v>
      </c>
      <c r="J71" s="140" t="s">
        <v>576</v>
      </c>
      <c r="K71" s="141" t="s">
        <v>577</v>
      </c>
      <c r="L71" s="142"/>
      <c r="M71" s="143"/>
      <c r="N71" s="96"/>
    </row>
    <row r="72" spans="2:15" ht="30" customHeight="1" x14ac:dyDescent="0.35">
      <c r="B72" s="69"/>
      <c r="C72" s="729" t="s">
        <v>264</v>
      </c>
      <c r="D72" s="730"/>
      <c r="E72" s="731"/>
      <c r="F72" s="131">
        <f>'Overall Scores'!E23</f>
        <v>0.5625</v>
      </c>
      <c r="G72" s="98">
        <f>$F$51</f>
        <v>0.5625</v>
      </c>
      <c r="H72" s="99">
        <f>$F$51</f>
        <v>0.5625</v>
      </c>
      <c r="I72" s="100">
        <f>$F$51</f>
        <v>0.5625</v>
      </c>
      <c r="J72" s="99">
        <f>$F$51</f>
        <v>0.5625</v>
      </c>
      <c r="K72" s="101">
        <f>$F$51</f>
        <v>0.5625</v>
      </c>
      <c r="L72" s="142"/>
      <c r="M72" s="143"/>
      <c r="N72" s="144"/>
    </row>
    <row r="73" spans="2:15" ht="30" customHeight="1" x14ac:dyDescent="0.3">
      <c r="B73" s="69"/>
      <c r="C73" s="732" t="s">
        <v>493</v>
      </c>
      <c r="D73" s="733"/>
      <c r="E73" s="734"/>
      <c r="F73" s="131">
        <f>'Overall Scores'!E21</f>
        <v>0.73333333333333339</v>
      </c>
      <c r="G73" s="98">
        <f>$F$73</f>
        <v>0.73333333333333339</v>
      </c>
      <c r="H73" s="145">
        <f>$F$73</f>
        <v>0.73333333333333339</v>
      </c>
      <c r="I73" s="100">
        <f>$F$73</f>
        <v>0.73333333333333339</v>
      </c>
      <c r="J73" s="99">
        <f>$F$73</f>
        <v>0.73333333333333339</v>
      </c>
      <c r="K73" s="101">
        <f>$F$73</f>
        <v>0.73333333333333339</v>
      </c>
      <c r="L73" s="142"/>
      <c r="M73" s="143"/>
      <c r="N73" s="146"/>
    </row>
    <row r="74" spans="2:15" ht="30" customHeight="1" x14ac:dyDescent="0.35">
      <c r="B74" s="69"/>
      <c r="C74" s="747" t="s">
        <v>272</v>
      </c>
      <c r="D74" s="748"/>
      <c r="E74" s="748"/>
      <c r="F74" s="749"/>
      <c r="G74" s="23">
        <f>(10%*G72)+(90%*G73)</f>
        <v>0.71625000000000005</v>
      </c>
      <c r="H74" s="116">
        <f t="shared" ref="H74:K74" si="9">(10%*H72)+(90%*H73)</f>
        <v>0.71625000000000005</v>
      </c>
      <c r="I74" s="116">
        <f t="shared" si="9"/>
        <v>0.71625000000000005</v>
      </c>
      <c r="J74" s="116">
        <f t="shared" si="9"/>
        <v>0.71625000000000005</v>
      </c>
      <c r="K74" s="25">
        <f t="shared" si="9"/>
        <v>0.71625000000000005</v>
      </c>
      <c r="L74" s="142"/>
      <c r="M74" s="143"/>
      <c r="N74" s="144"/>
    </row>
    <row r="75" spans="2:15" ht="22.5" customHeight="1" x14ac:dyDescent="0.3">
      <c r="B75" s="85"/>
      <c r="C75" s="147"/>
      <c r="D75" s="147"/>
      <c r="E75" s="147"/>
      <c r="F75" s="147"/>
      <c r="G75" s="147"/>
      <c r="H75" s="147"/>
      <c r="I75" s="147"/>
      <c r="J75" s="147"/>
      <c r="K75" s="147"/>
      <c r="L75" s="147"/>
      <c r="M75" s="148"/>
      <c r="N75" s="89"/>
    </row>
    <row r="76" spans="2:15" ht="10.199999999999999" customHeight="1" x14ac:dyDescent="0.35">
      <c r="C76" s="149"/>
      <c r="D76" s="149"/>
      <c r="E76" s="149"/>
      <c r="F76" s="150"/>
      <c r="G76" s="144"/>
      <c r="H76" s="144"/>
      <c r="I76" s="144"/>
      <c r="J76" s="144"/>
      <c r="K76" s="144"/>
      <c r="L76" s="144"/>
      <c r="M76" s="144"/>
      <c r="N76" s="144"/>
    </row>
    <row r="77" spans="2:15" s="4" customFormat="1" ht="86.4" customHeight="1" x14ac:dyDescent="0.3">
      <c r="B77" s="460" t="s">
        <v>797</v>
      </c>
      <c r="C77" s="460"/>
      <c r="D77" s="460"/>
      <c r="E77" s="460"/>
      <c r="F77" s="460"/>
      <c r="G77" s="460"/>
      <c r="H77" s="460"/>
      <c r="I77" s="460"/>
      <c r="J77" s="460"/>
      <c r="K77" s="460"/>
      <c r="L77" s="460"/>
      <c r="M77" s="460"/>
      <c r="N77" s="41"/>
      <c r="O77" s="41"/>
    </row>
    <row r="78" spans="2:15" s="4" customFormat="1" ht="131.4" customHeight="1" x14ac:dyDescent="0.3">
      <c r="B78" s="460"/>
      <c r="C78" s="460"/>
      <c r="D78" s="460"/>
      <c r="E78" s="460"/>
      <c r="F78" s="460"/>
      <c r="G78" s="460"/>
      <c r="H78" s="460"/>
      <c r="I78" s="460"/>
      <c r="J78" s="460"/>
      <c r="K78" s="460"/>
      <c r="L78" s="460"/>
      <c r="M78" s="460"/>
      <c r="N78" s="41"/>
      <c r="O78" s="41"/>
    </row>
    <row r="79" spans="2:15" s="4" customFormat="1" ht="112.95" customHeight="1" x14ac:dyDescent="0.3">
      <c r="B79" s="460"/>
      <c r="C79" s="460"/>
      <c r="D79" s="460"/>
      <c r="E79" s="460"/>
      <c r="F79" s="460"/>
      <c r="G79" s="460"/>
      <c r="H79" s="460"/>
      <c r="I79" s="460"/>
      <c r="J79" s="460"/>
      <c r="K79" s="460"/>
      <c r="L79" s="460"/>
      <c r="M79" s="460"/>
      <c r="N79" s="41"/>
      <c r="O79" s="41"/>
    </row>
    <row r="80" spans="2:15" ht="10.199999999999999" customHeight="1" x14ac:dyDescent="0.35">
      <c r="C80" s="149"/>
      <c r="D80" s="149"/>
      <c r="E80" s="149"/>
      <c r="F80" s="150"/>
      <c r="G80" s="144"/>
      <c r="H80" s="144"/>
      <c r="I80" s="144"/>
      <c r="J80" s="144"/>
      <c r="K80" s="144"/>
      <c r="L80" s="144"/>
      <c r="M80" s="144"/>
      <c r="N80" s="144"/>
    </row>
    <row r="81" spans="2:14" s="18" customFormat="1" ht="45" customHeight="1" x14ac:dyDescent="0.3">
      <c r="B81" s="642" t="s">
        <v>484</v>
      </c>
      <c r="C81" s="642"/>
      <c r="D81" s="642"/>
      <c r="E81" s="642"/>
      <c r="F81" s="642"/>
      <c r="G81" s="642"/>
      <c r="H81" s="642"/>
      <c r="I81" s="642"/>
      <c r="J81" s="642"/>
      <c r="K81" s="642"/>
      <c r="L81" s="642"/>
      <c r="M81" s="642"/>
      <c r="N81" s="62"/>
    </row>
    <row r="82" spans="2:14" s="18" customFormat="1" ht="30" customHeight="1" x14ac:dyDescent="0.3">
      <c r="B82" s="614" t="s">
        <v>775</v>
      </c>
      <c r="C82" s="614"/>
      <c r="D82" s="614"/>
      <c r="E82" s="614"/>
      <c r="F82" s="614"/>
      <c r="G82" s="614"/>
      <c r="H82" s="614"/>
      <c r="I82" s="614"/>
      <c r="J82" s="614"/>
      <c r="K82" s="614"/>
      <c r="L82" s="614"/>
      <c r="M82" s="614"/>
      <c r="N82" s="63"/>
    </row>
    <row r="87" spans="2:14" ht="18" x14ac:dyDescent="0.35">
      <c r="J87" s="257"/>
    </row>
  </sheetData>
  <mergeCells count="74">
    <mergeCell ref="B77:M79"/>
    <mergeCell ref="H40:M40"/>
    <mergeCell ref="H42:M42"/>
    <mergeCell ref="C40:F40"/>
    <mergeCell ref="C42:F42"/>
    <mergeCell ref="C74:F74"/>
    <mergeCell ref="J49:J50"/>
    <mergeCell ref="I49:I50"/>
    <mergeCell ref="C56:E56"/>
    <mergeCell ref="C64:E64"/>
    <mergeCell ref="C65:E65"/>
    <mergeCell ref="C62:E62"/>
    <mergeCell ref="C63:E63"/>
    <mergeCell ref="C59:F59"/>
    <mergeCell ref="C57:E57"/>
    <mergeCell ref="C55:E55"/>
    <mergeCell ref="C51:E51"/>
    <mergeCell ref="L49:L50"/>
    <mergeCell ref="C52:E52"/>
    <mergeCell ref="C53:E53"/>
    <mergeCell ref="C54:E54"/>
    <mergeCell ref="H49:H50"/>
    <mergeCell ref="C49:E50"/>
    <mergeCell ref="F49:F50"/>
    <mergeCell ref="G49:G50"/>
    <mergeCell ref="K49:K50"/>
    <mergeCell ref="C39:F39"/>
    <mergeCell ref="Q18:R18"/>
    <mergeCell ref="H18:L18"/>
    <mergeCell ref="B2:M2"/>
    <mergeCell ref="B4:M4"/>
    <mergeCell ref="H39:M39"/>
    <mergeCell ref="C19:F19"/>
    <mergeCell ref="C36:F36"/>
    <mergeCell ref="C29:F29"/>
    <mergeCell ref="C27:F27"/>
    <mergeCell ref="C28:F28"/>
    <mergeCell ref="H24:L24"/>
    <mergeCell ref="C23:F23"/>
    <mergeCell ref="C24:F24"/>
    <mergeCell ref="C25:F25"/>
    <mergeCell ref="C26:F26"/>
    <mergeCell ref="C58:E58"/>
    <mergeCell ref="H19:L23"/>
    <mergeCell ref="C72:E72"/>
    <mergeCell ref="C73:E73"/>
    <mergeCell ref="C37:F37"/>
    <mergeCell ref="C38:F38"/>
    <mergeCell ref="B45:M45"/>
    <mergeCell ref="B46:M46"/>
    <mergeCell ref="C67:E67"/>
    <mergeCell ref="C68:F68"/>
    <mergeCell ref="C66:E66"/>
    <mergeCell ref="C20:F20"/>
    <mergeCell ref="C21:F21"/>
    <mergeCell ref="C22:F22"/>
    <mergeCell ref="C71:E71"/>
    <mergeCell ref="H41:M41"/>
    <mergeCell ref="H25:M32"/>
    <mergeCell ref="H36:M36"/>
    <mergeCell ref="B81:M81"/>
    <mergeCell ref="B82:M82"/>
    <mergeCell ref="B3:M3"/>
    <mergeCell ref="B16:M16"/>
    <mergeCell ref="C48:L48"/>
    <mergeCell ref="C61:L61"/>
    <mergeCell ref="C70:K70"/>
    <mergeCell ref="C18:F18"/>
    <mergeCell ref="C30:F30"/>
    <mergeCell ref="C31:F31"/>
    <mergeCell ref="C32:F32"/>
    <mergeCell ref="C33:F33"/>
    <mergeCell ref="C34:F34"/>
    <mergeCell ref="C35:F35"/>
  </mergeCells>
  <hyperlinks>
    <hyperlink ref="B4:M4" r:id="rId1" display="We The People' for The Global Goals" xr:uid="{8FEAF1D4-1A45-48DD-9616-9D3CD3BC9207}"/>
  </hyperlinks>
  <pageMargins left="0.7" right="0.7" top="0.75" bottom="0.75" header="0.3" footer="0.3"/>
  <pageSetup orientation="portrait" r:id="rId2"/>
  <customProperties>
    <customPr name="SSC_SHEET_GUID" r:id="rId3"/>
  </customProperties>
  <ignoredErrors>
    <ignoredError sqref="I68 G39 G41" formula="1"/>
  </ignoredErrors>
  <drawing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5822A-1D0C-4980-8870-34912CC9D6E0}">
  <sheetPr>
    <tabColor theme="0"/>
    <pageSetUpPr fitToPage="1"/>
  </sheetPr>
  <dimension ref="A1:Z986"/>
  <sheetViews>
    <sheetView showGridLines="0" zoomScaleNormal="100" workbookViewId="0">
      <selection activeCell="B2" sqref="B2:D2"/>
    </sheetView>
  </sheetViews>
  <sheetFormatPr defaultColWidth="13.6640625" defaultRowHeight="15" customHeight="1" x14ac:dyDescent="0.3"/>
  <cols>
    <col min="1" max="1" width="2.6640625" style="2" customWidth="1"/>
    <col min="2" max="2" width="13.88671875" style="2" customWidth="1"/>
    <col min="3" max="3" width="49.6640625" style="2" customWidth="1"/>
    <col min="4" max="4" width="92.33203125" style="2" customWidth="1"/>
    <col min="5" max="26" width="8.44140625" style="2" customWidth="1"/>
    <col min="27" max="16384" width="13.6640625" style="2"/>
  </cols>
  <sheetData>
    <row r="1" spans="1:26" ht="9.75" customHeight="1" x14ac:dyDescent="0.3"/>
    <row r="2" spans="1:26" s="3" customFormat="1" ht="45" customHeight="1" x14ac:dyDescent="0.3">
      <c r="B2" s="338" t="s">
        <v>331</v>
      </c>
      <c r="C2" s="339"/>
      <c r="D2" s="340"/>
    </row>
    <row r="3" spans="1:26" ht="9.75" customHeight="1" x14ac:dyDescent="0.3">
      <c r="A3" s="8"/>
      <c r="B3" s="9"/>
      <c r="C3" s="9"/>
      <c r="D3" s="9"/>
      <c r="E3" s="8"/>
      <c r="F3" s="8"/>
      <c r="G3" s="8"/>
      <c r="H3" s="8"/>
      <c r="I3" s="8"/>
      <c r="J3" s="8"/>
      <c r="K3" s="8"/>
      <c r="L3" s="8"/>
      <c r="M3" s="8"/>
      <c r="N3" s="8"/>
      <c r="O3" s="8"/>
      <c r="P3" s="8"/>
      <c r="Q3" s="8"/>
      <c r="R3" s="8"/>
      <c r="S3" s="8"/>
      <c r="T3" s="8"/>
      <c r="U3" s="8"/>
      <c r="V3" s="8"/>
      <c r="W3" s="8"/>
      <c r="X3" s="8"/>
      <c r="Y3" s="8"/>
      <c r="Z3" s="8"/>
    </row>
    <row r="4" spans="1:26" ht="30" customHeight="1" x14ac:dyDescent="0.3">
      <c r="A4" s="8"/>
      <c r="B4" s="317" t="s">
        <v>506</v>
      </c>
      <c r="C4" s="318"/>
      <c r="D4" s="319"/>
      <c r="E4" s="8"/>
      <c r="F4" s="8"/>
      <c r="G4" s="8"/>
      <c r="H4" s="8"/>
      <c r="I4" s="8"/>
      <c r="J4" s="8"/>
      <c r="K4" s="8"/>
      <c r="L4" s="8"/>
      <c r="M4" s="8"/>
      <c r="N4" s="8"/>
      <c r="O4" s="8"/>
      <c r="P4" s="8"/>
      <c r="Q4" s="8"/>
      <c r="R4" s="8"/>
      <c r="S4" s="8"/>
      <c r="T4" s="8"/>
      <c r="U4" s="8"/>
      <c r="V4" s="8"/>
      <c r="W4" s="8"/>
      <c r="X4" s="8"/>
      <c r="Y4" s="8"/>
      <c r="Z4" s="8"/>
    </row>
    <row r="5" spans="1:26" ht="158.4" customHeight="1" x14ac:dyDescent="0.3">
      <c r="A5" s="8"/>
      <c r="B5" s="323" t="s">
        <v>832</v>
      </c>
      <c r="C5" s="336"/>
      <c r="D5" s="342"/>
      <c r="E5" s="8"/>
      <c r="F5" s="8"/>
      <c r="G5" s="8"/>
      <c r="H5" s="8"/>
      <c r="I5" s="8"/>
      <c r="J5" s="8"/>
      <c r="K5" s="8"/>
      <c r="L5" s="8"/>
      <c r="M5" s="8"/>
      <c r="N5" s="8"/>
      <c r="O5" s="8"/>
      <c r="P5" s="8"/>
      <c r="Q5" s="8"/>
      <c r="R5" s="8"/>
      <c r="S5" s="8"/>
      <c r="T5" s="8"/>
      <c r="U5" s="8"/>
      <c r="V5" s="8"/>
      <c r="W5" s="8"/>
      <c r="X5" s="8"/>
      <c r="Y5" s="8"/>
      <c r="Z5" s="8"/>
    </row>
    <row r="6" spans="1:26" ht="142.19999999999999" customHeight="1" x14ac:dyDescent="0.3">
      <c r="A6" s="8"/>
      <c r="B6" s="343"/>
      <c r="C6" s="344"/>
      <c r="D6" s="345"/>
      <c r="E6" s="8"/>
      <c r="F6" s="8"/>
      <c r="G6" s="8"/>
      <c r="H6" s="8"/>
      <c r="I6" s="8"/>
      <c r="J6" s="8"/>
      <c r="K6" s="8"/>
      <c r="L6" s="8"/>
      <c r="M6" s="8"/>
      <c r="N6" s="8"/>
      <c r="O6" s="8"/>
      <c r="P6" s="8"/>
      <c r="Q6" s="8"/>
      <c r="R6" s="8"/>
      <c r="S6" s="8"/>
      <c r="T6" s="8"/>
      <c r="U6" s="8"/>
      <c r="V6" s="8"/>
      <c r="W6" s="8"/>
      <c r="X6" s="8"/>
      <c r="Y6" s="8"/>
      <c r="Z6" s="8"/>
    </row>
    <row r="7" spans="1:26" ht="19.95" customHeight="1" x14ac:dyDescent="0.3">
      <c r="A7" s="8"/>
      <c r="B7" s="9"/>
      <c r="C7" s="9"/>
      <c r="D7" s="9"/>
      <c r="E7" s="8"/>
      <c r="F7" s="8"/>
      <c r="G7" s="8"/>
      <c r="H7" s="8"/>
      <c r="I7" s="8"/>
      <c r="J7" s="8"/>
      <c r="K7" s="8"/>
      <c r="L7" s="8"/>
      <c r="M7" s="8"/>
      <c r="N7" s="8"/>
      <c r="O7" s="8"/>
      <c r="P7" s="8"/>
      <c r="Q7" s="8"/>
      <c r="R7" s="8"/>
      <c r="S7" s="8"/>
      <c r="T7" s="8"/>
      <c r="U7" s="8"/>
      <c r="V7" s="8"/>
      <c r="W7" s="8"/>
      <c r="X7" s="8"/>
      <c r="Y7" s="8"/>
      <c r="Z7" s="8"/>
    </row>
    <row r="8" spans="1:26" ht="30" customHeight="1" x14ac:dyDescent="0.3">
      <c r="A8" s="8"/>
      <c r="B8" s="332" t="s">
        <v>276</v>
      </c>
      <c r="C8" s="333"/>
      <c r="D8" s="334"/>
      <c r="E8" s="8"/>
      <c r="F8" s="8"/>
      <c r="G8" s="8"/>
      <c r="H8" s="8"/>
      <c r="I8" s="8"/>
      <c r="J8" s="8"/>
      <c r="K8" s="8"/>
      <c r="L8" s="8"/>
      <c r="M8" s="8"/>
      <c r="N8" s="8"/>
      <c r="O8" s="8"/>
      <c r="P8" s="8"/>
      <c r="Q8" s="8"/>
      <c r="R8" s="8"/>
      <c r="S8" s="8"/>
      <c r="T8" s="8"/>
      <c r="U8" s="8"/>
      <c r="V8" s="8"/>
      <c r="W8" s="8"/>
      <c r="X8" s="8"/>
      <c r="Y8" s="8"/>
      <c r="Z8" s="8"/>
    </row>
    <row r="9" spans="1:26" ht="25.2" customHeight="1" x14ac:dyDescent="0.3">
      <c r="A9" s="15"/>
      <c r="B9" s="335" t="s">
        <v>507</v>
      </c>
      <c r="C9" s="336"/>
      <c r="D9" s="337"/>
      <c r="E9" s="15"/>
      <c r="F9" s="15"/>
      <c r="G9" s="15"/>
      <c r="H9" s="15"/>
      <c r="I9" s="15"/>
      <c r="J9" s="15"/>
      <c r="K9" s="15"/>
      <c r="L9" s="15"/>
      <c r="M9" s="15"/>
      <c r="N9" s="15"/>
      <c r="O9" s="15"/>
      <c r="P9" s="15"/>
      <c r="Q9" s="15"/>
      <c r="R9" s="15"/>
      <c r="S9" s="15"/>
      <c r="T9" s="15"/>
      <c r="U9" s="15"/>
      <c r="V9" s="15"/>
      <c r="W9" s="15"/>
      <c r="X9" s="15"/>
      <c r="Y9" s="15"/>
      <c r="Z9" s="15"/>
    </row>
    <row r="10" spans="1:26" ht="25.2" customHeight="1" x14ac:dyDescent="0.3">
      <c r="A10" s="15"/>
      <c r="B10" s="341" t="s">
        <v>340</v>
      </c>
      <c r="C10" s="336"/>
      <c r="D10" s="337"/>
      <c r="E10" s="15"/>
      <c r="F10" s="15"/>
      <c r="G10" s="15"/>
      <c r="H10" s="15"/>
      <c r="I10" s="15"/>
      <c r="J10" s="15"/>
      <c r="K10" s="15"/>
      <c r="L10" s="15"/>
      <c r="M10" s="15"/>
      <c r="N10" s="15"/>
      <c r="O10" s="15"/>
      <c r="P10" s="15"/>
      <c r="Q10" s="15"/>
      <c r="R10" s="15"/>
      <c r="S10" s="15"/>
      <c r="T10" s="15"/>
      <c r="U10" s="15"/>
      <c r="V10" s="15"/>
      <c r="W10" s="15"/>
      <c r="X10" s="15"/>
      <c r="Y10" s="15"/>
      <c r="Z10" s="15"/>
    </row>
    <row r="11" spans="1:26" ht="25.2" customHeight="1" x14ac:dyDescent="0.3">
      <c r="A11" s="15"/>
      <c r="B11" s="346" t="s">
        <v>341</v>
      </c>
      <c r="C11" s="336"/>
      <c r="D11" s="337"/>
      <c r="E11" s="15"/>
      <c r="F11" s="15"/>
      <c r="G11" s="15"/>
      <c r="H11" s="15"/>
      <c r="I11" s="15"/>
      <c r="J11" s="15"/>
      <c r="K11" s="15"/>
      <c r="L11" s="15"/>
      <c r="M11" s="15"/>
      <c r="N11" s="15"/>
      <c r="O11" s="15"/>
      <c r="P11" s="15"/>
      <c r="Q11" s="15"/>
      <c r="R11" s="15"/>
      <c r="S11" s="15"/>
      <c r="T11" s="15"/>
      <c r="U11" s="15"/>
      <c r="V11" s="15"/>
      <c r="W11" s="15"/>
      <c r="X11" s="15"/>
      <c r="Y11" s="15"/>
      <c r="Z11" s="15"/>
    </row>
    <row r="12" spans="1:26" ht="19.95" customHeight="1" x14ac:dyDescent="0.3">
      <c r="A12" s="8"/>
      <c r="B12" s="9"/>
      <c r="C12" s="9"/>
      <c r="D12" s="9"/>
      <c r="E12" s="8"/>
      <c r="F12" s="8"/>
      <c r="G12" s="8"/>
      <c r="H12" s="8"/>
      <c r="I12" s="8"/>
      <c r="J12" s="8"/>
      <c r="K12" s="8"/>
      <c r="L12" s="8"/>
      <c r="M12" s="8"/>
      <c r="N12" s="8"/>
      <c r="O12" s="8"/>
      <c r="P12" s="8"/>
      <c r="Q12" s="8"/>
      <c r="R12" s="8"/>
      <c r="S12" s="8"/>
      <c r="T12" s="8"/>
      <c r="U12" s="8"/>
      <c r="V12" s="8"/>
      <c r="W12" s="8"/>
      <c r="X12" s="8"/>
      <c r="Y12" s="8"/>
      <c r="Z12" s="8"/>
    </row>
    <row r="13" spans="1:26" ht="30" customHeight="1" x14ac:dyDescent="0.3">
      <c r="A13" s="8"/>
      <c r="B13" s="317" t="s">
        <v>508</v>
      </c>
      <c r="C13" s="318"/>
      <c r="D13" s="319"/>
      <c r="E13" s="8"/>
      <c r="F13" s="8"/>
      <c r="G13" s="8"/>
      <c r="H13" s="8"/>
      <c r="I13" s="8"/>
      <c r="J13" s="8"/>
      <c r="K13" s="8"/>
      <c r="L13" s="8"/>
      <c r="M13" s="8"/>
      <c r="N13" s="8"/>
      <c r="O13" s="8"/>
      <c r="P13" s="8"/>
      <c r="Q13" s="8"/>
      <c r="R13" s="8"/>
      <c r="S13" s="8"/>
      <c r="T13" s="8"/>
      <c r="U13" s="8"/>
      <c r="V13" s="8"/>
      <c r="W13" s="8"/>
      <c r="X13" s="8"/>
      <c r="Y13" s="8"/>
      <c r="Z13" s="8"/>
    </row>
    <row r="14" spans="1:26" ht="84.45" customHeight="1" x14ac:dyDescent="0.3">
      <c r="A14" s="8"/>
      <c r="B14" s="354" t="s">
        <v>686</v>
      </c>
      <c r="C14" s="355"/>
      <c r="D14" s="356"/>
      <c r="E14" s="8"/>
      <c r="F14" s="8"/>
      <c r="G14" s="8"/>
      <c r="H14" s="8"/>
      <c r="I14" s="8"/>
      <c r="J14" s="8"/>
      <c r="K14" s="8"/>
      <c r="L14" s="8"/>
      <c r="M14" s="8"/>
      <c r="N14" s="8"/>
      <c r="O14" s="8"/>
      <c r="P14" s="8"/>
      <c r="Q14" s="8"/>
      <c r="R14" s="8"/>
      <c r="S14" s="8"/>
      <c r="T14" s="8"/>
      <c r="U14" s="8"/>
      <c r="V14" s="8"/>
      <c r="W14" s="8"/>
      <c r="X14" s="8"/>
      <c r="Y14" s="8"/>
      <c r="Z14" s="8"/>
    </row>
    <row r="15" spans="1:26" ht="79.5" customHeight="1" x14ac:dyDescent="0.3">
      <c r="A15" s="8"/>
      <c r="B15" s="357"/>
      <c r="C15" s="358"/>
      <c r="D15" s="359"/>
      <c r="E15" s="8"/>
      <c r="F15" s="8"/>
      <c r="G15" s="8"/>
      <c r="H15" s="8"/>
      <c r="I15" s="8"/>
      <c r="J15" s="8"/>
      <c r="K15" s="8"/>
      <c r="L15" s="8"/>
      <c r="M15" s="8"/>
      <c r="N15" s="8"/>
      <c r="O15" s="8"/>
      <c r="P15" s="8"/>
      <c r="Q15" s="8"/>
      <c r="R15" s="8"/>
      <c r="S15" s="8"/>
      <c r="T15" s="8"/>
      <c r="U15" s="8"/>
      <c r="V15" s="8"/>
      <c r="W15" s="8"/>
      <c r="X15" s="8"/>
      <c r="Y15" s="8"/>
      <c r="Z15" s="8"/>
    </row>
    <row r="16" spans="1:26" ht="10.199999999999999" customHeight="1" x14ac:dyDescent="0.3">
      <c r="A16" s="8"/>
      <c r="B16" s="9"/>
      <c r="C16" s="9"/>
      <c r="D16" s="9"/>
      <c r="E16" s="8"/>
      <c r="F16" s="8"/>
      <c r="G16" s="8"/>
      <c r="H16" s="8"/>
      <c r="I16" s="8"/>
      <c r="J16" s="8"/>
      <c r="K16" s="8"/>
      <c r="L16" s="8"/>
      <c r="M16" s="8"/>
      <c r="N16" s="8"/>
      <c r="O16" s="8"/>
      <c r="P16" s="8"/>
      <c r="Q16" s="8"/>
      <c r="R16" s="8"/>
      <c r="S16" s="8"/>
      <c r="T16" s="8"/>
      <c r="U16" s="8"/>
      <c r="V16" s="8"/>
      <c r="W16" s="8"/>
      <c r="X16" s="8"/>
      <c r="Y16" s="8"/>
      <c r="Z16" s="8"/>
    </row>
    <row r="17" spans="1:26" ht="30" customHeight="1" x14ac:dyDescent="0.3">
      <c r="A17" s="8"/>
      <c r="B17" s="317" t="s">
        <v>509</v>
      </c>
      <c r="C17" s="318"/>
      <c r="D17" s="319"/>
      <c r="E17" s="8"/>
      <c r="F17" s="8"/>
      <c r="G17" s="8"/>
      <c r="H17" s="8"/>
      <c r="I17" s="8"/>
      <c r="J17" s="8"/>
      <c r="K17" s="8"/>
      <c r="L17" s="8"/>
      <c r="M17" s="8"/>
      <c r="N17" s="8"/>
      <c r="O17" s="8"/>
      <c r="P17" s="8"/>
      <c r="Q17" s="8"/>
      <c r="R17" s="8"/>
      <c r="S17" s="8"/>
      <c r="T17" s="8"/>
      <c r="U17" s="8"/>
      <c r="V17" s="8"/>
      <c r="W17" s="8"/>
      <c r="X17" s="8"/>
      <c r="Y17" s="8"/>
      <c r="Z17" s="8"/>
    </row>
    <row r="18" spans="1:26" ht="47.7" customHeight="1" x14ac:dyDescent="0.3">
      <c r="A18" s="8"/>
      <c r="B18" s="360" t="s">
        <v>510</v>
      </c>
      <c r="C18" s="361"/>
      <c r="D18" s="362"/>
      <c r="E18" s="8"/>
      <c r="F18" s="8"/>
      <c r="G18" s="8"/>
      <c r="H18" s="8"/>
      <c r="I18" s="8"/>
      <c r="J18" s="8"/>
      <c r="K18" s="8"/>
      <c r="L18" s="8"/>
      <c r="M18" s="8"/>
      <c r="N18" s="8"/>
      <c r="O18" s="8"/>
      <c r="P18" s="8"/>
      <c r="Q18" s="8"/>
      <c r="R18" s="8"/>
      <c r="S18" s="8"/>
      <c r="T18" s="8"/>
      <c r="U18" s="8"/>
      <c r="V18" s="8"/>
      <c r="W18" s="8"/>
      <c r="X18" s="8"/>
      <c r="Y18" s="8"/>
      <c r="Z18" s="8"/>
    </row>
    <row r="19" spans="1:26" s="4" customFormat="1" ht="127.2" customHeight="1" x14ac:dyDescent="0.3">
      <c r="B19" s="351" t="s">
        <v>670</v>
      </c>
      <c r="C19" s="352"/>
      <c r="D19" s="353"/>
    </row>
    <row r="20" spans="1:26" ht="30" customHeight="1" x14ac:dyDescent="0.3">
      <c r="B20" s="8"/>
      <c r="C20" s="8"/>
      <c r="D20" s="8"/>
    </row>
    <row r="21" spans="1:26" ht="30" customHeight="1" x14ac:dyDescent="0.3">
      <c r="A21" s="8"/>
      <c r="B21" s="347" t="s">
        <v>277</v>
      </c>
      <c r="C21" s="318"/>
      <c r="D21" s="319"/>
      <c r="E21" s="8"/>
      <c r="F21" s="8"/>
      <c r="G21" s="8"/>
      <c r="H21" s="8"/>
      <c r="I21" s="8"/>
      <c r="J21" s="8"/>
      <c r="K21" s="8"/>
      <c r="L21" s="8"/>
      <c r="M21" s="8"/>
      <c r="N21" s="8"/>
      <c r="O21" s="8"/>
      <c r="P21" s="8"/>
      <c r="Q21" s="8"/>
      <c r="R21" s="8"/>
      <c r="S21" s="8"/>
      <c r="T21" s="8"/>
      <c r="U21" s="8"/>
      <c r="V21" s="8"/>
      <c r="W21" s="8"/>
      <c r="X21" s="8"/>
      <c r="Y21" s="8"/>
      <c r="Z21" s="8"/>
    </row>
    <row r="22" spans="1:26" ht="38.25" customHeight="1" x14ac:dyDescent="0.3">
      <c r="A22" s="8"/>
      <c r="B22" s="323" t="s">
        <v>479</v>
      </c>
      <c r="C22" s="324"/>
      <c r="D22" s="325"/>
      <c r="E22" s="8"/>
      <c r="F22" s="8"/>
      <c r="G22" s="8"/>
      <c r="H22" s="8"/>
      <c r="I22" s="8"/>
      <c r="J22" s="8"/>
      <c r="K22" s="8"/>
      <c r="L22" s="8"/>
      <c r="M22" s="8"/>
      <c r="N22" s="8"/>
      <c r="O22" s="8"/>
      <c r="P22" s="8"/>
      <c r="Q22" s="8"/>
      <c r="R22" s="8"/>
      <c r="S22" s="8"/>
      <c r="T22" s="8"/>
      <c r="U22" s="8"/>
      <c r="V22" s="8"/>
      <c r="W22" s="8"/>
      <c r="X22" s="8"/>
      <c r="Y22" s="8"/>
      <c r="Z22" s="8"/>
    </row>
    <row r="23" spans="1:26" ht="23.25" customHeight="1" x14ac:dyDescent="0.3">
      <c r="A23" s="8"/>
      <c r="B23" s="348" t="s">
        <v>447</v>
      </c>
      <c r="C23" s="349"/>
      <c r="D23" s="350"/>
      <c r="E23" s="8"/>
      <c r="F23" s="8"/>
      <c r="G23" s="8"/>
      <c r="H23" s="8"/>
      <c r="I23" s="8"/>
      <c r="J23" s="8"/>
      <c r="K23" s="8"/>
      <c r="L23" s="8"/>
      <c r="M23" s="8"/>
      <c r="N23" s="8"/>
      <c r="O23" s="8"/>
      <c r="P23" s="8"/>
      <c r="Q23" s="8"/>
      <c r="R23" s="8"/>
      <c r="S23" s="8"/>
      <c r="T23" s="8"/>
      <c r="U23" s="8"/>
      <c r="V23" s="8"/>
      <c r="W23" s="8"/>
      <c r="X23" s="8"/>
      <c r="Y23" s="8"/>
      <c r="Z23" s="8"/>
    </row>
    <row r="24" spans="1:26" ht="13.5" customHeight="1" x14ac:dyDescent="0.3">
      <c r="B24" s="16"/>
      <c r="C24" s="16"/>
      <c r="D24" s="16"/>
    </row>
    <row r="25" spans="1:26" ht="13.5" customHeight="1" x14ac:dyDescent="0.3"/>
    <row r="26" spans="1:26" ht="13.5" customHeight="1" x14ac:dyDescent="0.3"/>
    <row r="27" spans="1:26" ht="13.5" customHeight="1" x14ac:dyDescent="0.3"/>
    <row r="28" spans="1:26" ht="13.5" customHeight="1" x14ac:dyDescent="0.3">
      <c r="A28" s="14"/>
      <c r="B28" s="303"/>
      <c r="C28" s="304"/>
    </row>
    <row r="29" spans="1:26" ht="13.5" customHeight="1" x14ac:dyDescent="0.3"/>
    <row r="30" spans="1:26" ht="13.5" customHeight="1" x14ac:dyDescent="0.3"/>
    <row r="31" spans="1:26" ht="13.5" customHeight="1" x14ac:dyDescent="0.3"/>
    <row r="32" spans="1:26"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sheetData>
  <mergeCells count="16">
    <mergeCell ref="B28:C28"/>
    <mergeCell ref="B11:D11"/>
    <mergeCell ref="B21:D21"/>
    <mergeCell ref="B22:D22"/>
    <mergeCell ref="B23:D23"/>
    <mergeCell ref="B17:D17"/>
    <mergeCell ref="B19:D19"/>
    <mergeCell ref="B13:D13"/>
    <mergeCell ref="B14:D15"/>
    <mergeCell ref="B18:D18"/>
    <mergeCell ref="B8:D8"/>
    <mergeCell ref="B9:D9"/>
    <mergeCell ref="B2:D2"/>
    <mergeCell ref="B10:D10"/>
    <mergeCell ref="B4:D4"/>
    <mergeCell ref="B5:D6"/>
  </mergeCells>
  <hyperlinks>
    <hyperlink ref="B23:D23" r:id="rId1" display="Online Feedback Form" xr:uid="{CFB3CAEB-0B1D-4EA8-95A6-18BD30F7E096}"/>
  </hyperlinks>
  <pageMargins left="0.25" right="0.25" top="0.75" bottom="0.75" header="0" footer="0"/>
  <pageSetup fitToHeight="0" orientation="landscape" r:id="rId2"/>
  <customProperties>
    <customPr name="SSC_SHEET_GUID" r:id="rId3"/>
  </customProperties>
  <picture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ACAE-83FE-474D-A6CC-45603ADC65B9}">
  <sheetPr>
    <tabColor theme="7" tint="0.59999389629810485"/>
    <pageSetUpPr autoPageBreaks="0"/>
  </sheetPr>
  <dimension ref="B1:R82"/>
  <sheetViews>
    <sheetView showGridLines="0" zoomScaleNormal="100" workbookViewId="0">
      <selection activeCell="B2" sqref="B2:H2"/>
    </sheetView>
  </sheetViews>
  <sheetFormatPr defaultColWidth="8.6640625" defaultRowHeight="14.4" x14ac:dyDescent="0.3"/>
  <cols>
    <col min="1" max="1" width="3.6640625" customWidth="1"/>
    <col min="2" max="2" width="6.33203125" customWidth="1"/>
    <col min="3" max="4" width="40.109375" customWidth="1"/>
    <col min="5" max="7" width="20.6640625" customWidth="1"/>
    <col min="8" max="8" width="24.6640625" customWidth="1"/>
  </cols>
  <sheetData>
    <row r="1" spans="2:14" ht="11.7" customHeight="1" x14ac:dyDescent="0.3"/>
    <row r="2" spans="2:14" ht="45" customHeight="1" x14ac:dyDescent="0.3">
      <c r="B2" s="765" t="s">
        <v>457</v>
      </c>
      <c r="C2" s="766"/>
      <c r="D2" s="766"/>
      <c r="E2" s="766"/>
      <c r="F2" s="766"/>
      <c r="G2" s="766"/>
      <c r="H2" s="767"/>
    </row>
    <row r="3" spans="2:14" ht="49.95" customHeight="1" x14ac:dyDescent="0.3">
      <c r="B3" s="614" t="s">
        <v>783</v>
      </c>
      <c r="C3" s="614"/>
      <c r="D3" s="614"/>
      <c r="E3" s="614"/>
      <c r="F3" s="614"/>
      <c r="G3" s="614"/>
      <c r="H3" s="614"/>
    </row>
    <row r="4" spans="2:14" ht="10.199999999999999" customHeight="1" x14ac:dyDescent="0.3">
      <c r="C4" s="64"/>
      <c r="D4" s="64"/>
      <c r="E4" s="64"/>
      <c r="F4" s="64"/>
    </row>
    <row r="5" spans="2:14" ht="40.200000000000003" customHeight="1" x14ac:dyDescent="0.3">
      <c r="C5" s="64"/>
      <c r="D5" s="64"/>
      <c r="E5" s="64"/>
      <c r="F5" s="64"/>
    </row>
    <row r="6" spans="2:14" ht="40.200000000000003" customHeight="1" x14ac:dyDescent="0.3">
      <c r="C6" s="64"/>
      <c r="D6" s="64"/>
      <c r="E6" s="64"/>
      <c r="F6" s="64"/>
    </row>
    <row r="7" spans="2:14" ht="40.200000000000003" customHeight="1" x14ac:dyDescent="0.3">
      <c r="C7" s="64"/>
      <c r="D7" s="64"/>
      <c r="E7" s="64"/>
      <c r="F7" s="64"/>
    </row>
    <row r="8" spans="2:14" ht="78" customHeight="1" x14ac:dyDescent="0.3">
      <c r="C8" s="64"/>
      <c r="D8" s="64"/>
      <c r="E8" s="64"/>
      <c r="F8" s="64"/>
    </row>
    <row r="9" spans="2:14" ht="17.399999999999999" customHeight="1" x14ac:dyDescent="0.3">
      <c r="C9" s="64"/>
      <c r="D9" s="64"/>
      <c r="E9" s="64"/>
      <c r="F9" s="64"/>
    </row>
    <row r="10" spans="2:14" ht="30" customHeight="1" x14ac:dyDescent="0.3">
      <c r="B10" s="741" t="s">
        <v>784</v>
      </c>
      <c r="C10" s="742"/>
      <c r="D10" s="742"/>
      <c r="E10" s="742"/>
      <c r="F10" s="742"/>
      <c r="G10" s="742"/>
      <c r="H10" s="743"/>
      <c r="I10" s="151"/>
      <c r="J10" s="151"/>
      <c r="K10" s="151"/>
      <c r="L10" s="151"/>
      <c r="M10" s="151"/>
      <c r="N10" s="65"/>
    </row>
    <row r="11" spans="2:14" s="4" customFormat="1" ht="70.5" customHeight="1" x14ac:dyDescent="0.35">
      <c r="B11" s="351" t="s">
        <v>785</v>
      </c>
      <c r="C11" s="460"/>
      <c r="D11" s="460"/>
      <c r="E11" s="460"/>
      <c r="F11" s="460"/>
      <c r="G11" s="460"/>
      <c r="H11" s="609"/>
      <c r="I11" s="41"/>
      <c r="J11" s="41"/>
      <c r="K11" s="41"/>
      <c r="L11" s="41"/>
      <c r="M11" s="41"/>
      <c r="N11" s="68"/>
    </row>
    <row r="12" spans="2:14" ht="20.7" customHeight="1" x14ac:dyDescent="0.3">
      <c r="B12" s="69"/>
      <c r="C12" s="73"/>
      <c r="D12" s="73"/>
      <c r="E12" s="73"/>
      <c r="F12" s="73"/>
      <c r="G12" s="152"/>
      <c r="H12" s="153"/>
    </row>
    <row r="13" spans="2:14" ht="48.45" customHeight="1" x14ac:dyDescent="0.3">
      <c r="B13" s="154"/>
      <c r="C13" s="155" t="s">
        <v>770</v>
      </c>
      <c r="D13" s="156" t="s">
        <v>769</v>
      </c>
      <c r="E13" s="157" t="s">
        <v>335</v>
      </c>
      <c r="F13" s="158" t="s">
        <v>336</v>
      </c>
      <c r="G13" s="159" t="s">
        <v>337</v>
      </c>
      <c r="H13" s="153"/>
    </row>
    <row r="14" spans="2:14" ht="30" customHeight="1" x14ac:dyDescent="0.3">
      <c r="B14" s="69"/>
      <c r="C14" s="164" t="s">
        <v>265</v>
      </c>
      <c r="D14" s="97">
        <f>'Overall Scores'!E10</f>
        <v>0.75</v>
      </c>
      <c r="E14" s="98">
        <f t="shared" ref="E14:E20" si="0">D14</f>
        <v>0.75</v>
      </c>
      <c r="F14" s="165"/>
      <c r="G14" s="166"/>
      <c r="H14" s="153"/>
    </row>
    <row r="15" spans="2:14" ht="34.950000000000003" customHeight="1" x14ac:dyDescent="0.3">
      <c r="B15" s="69"/>
      <c r="C15" s="167" t="s">
        <v>104</v>
      </c>
      <c r="D15" s="97">
        <f>'Overall Scores'!E11</f>
        <v>0.83333333333333337</v>
      </c>
      <c r="E15" s="168">
        <f t="shared" si="0"/>
        <v>0.83333333333333337</v>
      </c>
      <c r="F15" s="165"/>
      <c r="G15" s="166"/>
      <c r="H15" s="153"/>
    </row>
    <row r="16" spans="2:14" ht="30" customHeight="1" x14ac:dyDescent="0.3">
      <c r="B16" s="69"/>
      <c r="C16" s="167" t="s">
        <v>696</v>
      </c>
      <c r="D16" s="97">
        <f>'Overall Scores'!E16</f>
        <v>0.75</v>
      </c>
      <c r="E16" s="168">
        <f t="shared" si="0"/>
        <v>0.75</v>
      </c>
      <c r="F16" s="165"/>
      <c r="G16" s="166"/>
      <c r="H16" s="153"/>
    </row>
    <row r="17" spans="2:18" ht="30" customHeight="1" x14ac:dyDescent="0.3">
      <c r="B17" s="69"/>
      <c r="C17" s="167" t="s">
        <v>266</v>
      </c>
      <c r="D17" s="97">
        <f>'Overall Scores'!E15</f>
        <v>0.625</v>
      </c>
      <c r="E17" s="168">
        <f t="shared" ref="E17" si="1">D17</f>
        <v>0.625</v>
      </c>
      <c r="F17" s="165"/>
      <c r="G17" s="166"/>
      <c r="H17" s="153"/>
    </row>
    <row r="18" spans="2:18" ht="30" customHeight="1" x14ac:dyDescent="0.3">
      <c r="B18" s="69"/>
      <c r="C18" s="167" t="s">
        <v>267</v>
      </c>
      <c r="D18" s="97">
        <f>'Overall Scores'!E14</f>
        <v>0.71250000000000002</v>
      </c>
      <c r="E18" s="168">
        <f t="shared" si="0"/>
        <v>0.71250000000000002</v>
      </c>
      <c r="F18" s="165"/>
      <c r="G18" s="166"/>
      <c r="H18" s="153"/>
    </row>
    <row r="19" spans="2:18" ht="30" customHeight="1" x14ac:dyDescent="0.3">
      <c r="B19" s="69"/>
      <c r="C19" s="164" t="s">
        <v>830</v>
      </c>
      <c r="D19" s="97">
        <f>'Overall Scores'!E12</f>
        <v>0.62222222222222223</v>
      </c>
      <c r="E19" s="168">
        <f t="shared" si="0"/>
        <v>0.62222222222222223</v>
      </c>
      <c r="F19" s="165"/>
      <c r="G19" s="166"/>
      <c r="H19" s="153"/>
    </row>
    <row r="20" spans="2:18" ht="34.950000000000003" customHeight="1" x14ac:dyDescent="0.3">
      <c r="B20" s="69"/>
      <c r="C20" s="169" t="s">
        <v>106</v>
      </c>
      <c r="D20" s="109">
        <f>'Overall Scores'!E13</f>
        <v>0.95</v>
      </c>
      <c r="E20" s="170">
        <f t="shared" si="0"/>
        <v>0.95</v>
      </c>
      <c r="F20" s="165"/>
      <c r="G20" s="166"/>
      <c r="H20" s="153"/>
    </row>
    <row r="21" spans="2:18" ht="30" customHeight="1" x14ac:dyDescent="0.3">
      <c r="B21" s="69"/>
      <c r="C21" s="171" t="s">
        <v>268</v>
      </c>
      <c r="D21" s="172">
        <f>'Overall Scores'!E17</f>
        <v>0.65</v>
      </c>
      <c r="E21" s="173"/>
      <c r="F21" s="174">
        <f>D21</f>
        <v>0.65</v>
      </c>
      <c r="G21" s="175"/>
      <c r="H21" s="153"/>
    </row>
    <row r="22" spans="2:18" ht="30" customHeight="1" x14ac:dyDescent="0.3">
      <c r="B22" s="69"/>
      <c r="C22" s="57" t="s">
        <v>271</v>
      </c>
      <c r="D22" s="97">
        <f>'Overall Scores'!E18</f>
        <v>0.6333333333333333</v>
      </c>
      <c r="E22" s="176"/>
      <c r="F22" s="177">
        <f>D22</f>
        <v>0.6333333333333333</v>
      </c>
      <c r="G22" s="166"/>
      <c r="H22" s="153"/>
    </row>
    <row r="23" spans="2:18" ht="30" customHeight="1" x14ac:dyDescent="0.3">
      <c r="B23" s="69"/>
      <c r="C23" s="57" t="s">
        <v>270</v>
      </c>
      <c r="D23" s="97">
        <f>'Overall Scores'!E19</f>
        <v>0.72727272727272729</v>
      </c>
      <c r="E23" s="176"/>
      <c r="F23" s="178">
        <f>D23</f>
        <v>0.72727272727272729</v>
      </c>
      <c r="G23" s="166"/>
      <c r="H23" s="153"/>
    </row>
    <row r="24" spans="2:18" ht="30" customHeight="1" x14ac:dyDescent="0.3">
      <c r="B24" s="69"/>
      <c r="C24" s="57" t="s">
        <v>494</v>
      </c>
      <c r="D24" s="97">
        <f>'Overall Scores'!E20</f>
        <v>0.70909090909090899</v>
      </c>
      <c r="E24" s="176"/>
      <c r="F24" s="178">
        <f>D24</f>
        <v>0.70909090909090899</v>
      </c>
      <c r="G24" s="166"/>
      <c r="H24" s="153"/>
    </row>
    <row r="25" spans="2:18" ht="30" customHeight="1" x14ac:dyDescent="0.3">
      <c r="B25" s="69"/>
      <c r="C25" s="180" t="s">
        <v>492</v>
      </c>
      <c r="D25" s="97">
        <f>'Overall Scores'!E21</f>
        <v>0.73333333333333339</v>
      </c>
      <c r="E25" s="176"/>
      <c r="F25" s="277"/>
      <c r="G25" s="178">
        <f>D25</f>
        <v>0.73333333333333339</v>
      </c>
      <c r="H25" s="153"/>
    </row>
    <row r="26" spans="2:18" ht="14.4" customHeight="1" x14ac:dyDescent="0.3">
      <c r="B26" s="69"/>
      <c r="C26" s="152"/>
      <c r="D26" s="152"/>
      <c r="E26" s="152"/>
      <c r="F26" s="152"/>
      <c r="G26" s="152"/>
      <c r="H26" s="56"/>
      <c r="I26" s="255"/>
      <c r="J26" s="256"/>
      <c r="K26" s="256"/>
      <c r="L26" s="256"/>
      <c r="M26" s="256"/>
    </row>
    <row r="27" spans="2:18" ht="39" customHeight="1" x14ac:dyDescent="0.3">
      <c r="B27" s="69"/>
      <c r="C27" s="160" t="s">
        <v>264</v>
      </c>
      <c r="D27" s="179">
        <f>'Overall Scores'!E23</f>
        <v>0.5625</v>
      </c>
      <c r="E27" s="161">
        <f>$D$27</f>
        <v>0.5625</v>
      </c>
      <c r="F27" s="162">
        <f>$D$27</f>
        <v>0.5625</v>
      </c>
      <c r="G27" s="163">
        <f>$D$27</f>
        <v>0.5625</v>
      </c>
      <c r="H27" s="278" t="s">
        <v>792</v>
      </c>
    </row>
    <row r="28" spans="2:18" ht="30" customHeight="1" x14ac:dyDescent="0.3">
      <c r="B28" s="69"/>
      <c r="C28" s="821" t="s">
        <v>791</v>
      </c>
      <c r="D28" s="822"/>
      <c r="E28" s="181">
        <f>(10%*E27)+90%*(SUM(E14:E25)/7)</f>
        <v>0.73035714285714304</v>
      </c>
      <c r="F28" s="182">
        <f>(10%*F27)+90%*(SUM(F14:F25)/4)</f>
        <v>0.66818181818181821</v>
      </c>
      <c r="G28" s="183">
        <f>(10%*G27)+90%*(SUM(G14:G25)/1)</f>
        <v>0.71625000000000005</v>
      </c>
      <c r="H28" s="153"/>
    </row>
    <row r="29" spans="2:18" ht="30" customHeight="1" x14ac:dyDescent="0.3">
      <c r="B29" s="69"/>
      <c r="C29" s="646" t="s">
        <v>542</v>
      </c>
      <c r="D29" s="647"/>
      <c r="E29" s="241">
        <f>AVERAGE(E28:G28)</f>
        <v>0.70492965367965377</v>
      </c>
      <c r="F29" s="267"/>
      <c r="G29" s="268"/>
      <c r="H29" s="153"/>
    </row>
    <row r="30" spans="2:18" s="4" customFormat="1" ht="30" customHeight="1" x14ac:dyDescent="0.3">
      <c r="B30" s="49"/>
      <c r="C30" s="828" t="s">
        <v>481</v>
      </c>
      <c r="D30" s="829"/>
      <c r="E30" s="242">
        <f>'Overall Scores'!E25</f>
        <v>0.1</v>
      </c>
      <c r="F30" s="269"/>
      <c r="G30" s="270"/>
      <c r="H30" s="153"/>
      <c r="I30"/>
      <c r="J30"/>
      <c r="K30"/>
    </row>
    <row r="31" spans="2:18" s="4" customFormat="1" ht="30" customHeight="1" x14ac:dyDescent="0.3">
      <c r="B31" s="10"/>
      <c r="C31" s="646" t="s">
        <v>543</v>
      </c>
      <c r="D31" s="647"/>
      <c r="E31" s="240">
        <f>E29+E30</f>
        <v>0.80492965367965374</v>
      </c>
      <c r="F31" s="271"/>
      <c r="G31" s="272"/>
      <c r="H31" s="153"/>
      <c r="I31"/>
      <c r="J31"/>
      <c r="K31"/>
      <c r="L31" s="61"/>
      <c r="M31" s="61"/>
      <c r="N31" s="61"/>
      <c r="O31" s="61"/>
      <c r="P31" s="61"/>
      <c r="Q31" s="61"/>
      <c r="R31" s="61"/>
    </row>
    <row r="32" spans="2:18" s="18" customFormat="1" ht="30" customHeight="1" x14ac:dyDescent="0.3">
      <c r="B32" s="10"/>
      <c r="C32" s="823"/>
      <c r="D32" s="824"/>
      <c r="E32" s="247">
        <f>IF('Organization Profile'!H15=TRUE,0,-10%)</f>
        <v>0</v>
      </c>
      <c r="F32" s="680" t="s">
        <v>794</v>
      </c>
      <c r="G32" s="681"/>
      <c r="H32" s="827"/>
      <c r="I32" s="260"/>
      <c r="J32" s="265"/>
      <c r="K32" s="265"/>
      <c r="L32" s="265"/>
      <c r="M32" s="248"/>
      <c r="N32" s="248"/>
      <c r="O32" s="61"/>
    </row>
    <row r="33" spans="2:15" s="18" customFormat="1" ht="30" customHeight="1" x14ac:dyDescent="0.3">
      <c r="B33" s="263"/>
      <c r="C33" s="675" t="s">
        <v>772</v>
      </c>
      <c r="D33" s="676"/>
      <c r="E33" s="58">
        <f>E31+E32</f>
        <v>0.80492965367965374</v>
      </c>
      <c r="F33" s="682"/>
      <c r="G33" s="683"/>
      <c r="H33" s="683"/>
      <c r="I33" s="261"/>
      <c r="J33" s="266"/>
      <c r="K33" s="266"/>
      <c r="L33" s="266"/>
      <c r="M33" s="254"/>
      <c r="N33" s="254"/>
      <c r="O33" s="61"/>
    </row>
    <row r="34" spans="2:15" s="18" customFormat="1" ht="30" customHeight="1" x14ac:dyDescent="0.3">
      <c r="B34" s="236"/>
      <c r="C34" s="825"/>
      <c r="D34" s="826"/>
      <c r="E34" s="247">
        <f>IF('Organization Profile'!H18=TRUE,0,-10%)</f>
        <v>0</v>
      </c>
      <c r="F34" s="680" t="s">
        <v>795</v>
      </c>
      <c r="G34" s="681"/>
      <c r="H34" s="681"/>
      <c r="I34" s="260"/>
      <c r="J34" s="265"/>
      <c r="K34" s="265"/>
      <c r="L34" s="265"/>
      <c r="M34" s="248"/>
      <c r="N34" s="248"/>
      <c r="O34" s="61"/>
    </row>
    <row r="35" spans="2:15" s="18" customFormat="1" ht="30" customHeight="1" x14ac:dyDescent="0.3">
      <c r="B35" s="250"/>
      <c r="C35" s="677" t="s">
        <v>773</v>
      </c>
      <c r="D35" s="676"/>
      <c r="E35" s="58">
        <f>E33+E34</f>
        <v>0.80492965367965374</v>
      </c>
      <c r="F35" s="672"/>
      <c r="G35" s="673"/>
      <c r="H35" s="673"/>
      <c r="I35" s="251"/>
      <c r="J35" s="254"/>
      <c r="K35" s="254"/>
      <c r="L35" s="254"/>
      <c r="M35" s="254"/>
      <c r="N35" s="254"/>
      <c r="O35" s="61"/>
    </row>
    <row r="36" spans="2:15" ht="14.4" customHeight="1" x14ac:dyDescent="0.3">
      <c r="B36" s="69"/>
      <c r="C36" s="152"/>
      <c r="D36" s="152"/>
      <c r="E36" s="152"/>
      <c r="F36" s="152"/>
      <c r="G36" s="152"/>
      <c r="H36" s="56"/>
      <c r="I36" s="255"/>
      <c r="J36" s="256"/>
      <c r="K36" s="256"/>
      <c r="L36" s="256"/>
      <c r="M36" s="256"/>
    </row>
    <row r="37" spans="2:15" s="4" customFormat="1" ht="111.45" customHeight="1" x14ac:dyDescent="0.3">
      <c r="B37" s="421" t="s">
        <v>578</v>
      </c>
      <c r="C37" s="422"/>
      <c r="D37" s="422"/>
      <c r="E37" s="422"/>
      <c r="F37" s="422"/>
      <c r="G37" s="422"/>
      <c r="H37" s="423"/>
      <c r="I37" s="6"/>
    </row>
    <row r="38" spans="2:15" ht="10.199999999999999" customHeight="1" x14ac:dyDescent="0.3">
      <c r="B38" t="s">
        <v>774</v>
      </c>
    </row>
    <row r="39" spans="2:15" s="4" customFormat="1" ht="117" customHeight="1" x14ac:dyDescent="0.3">
      <c r="B39" s="674" t="s">
        <v>798</v>
      </c>
      <c r="C39" s="460"/>
      <c r="D39" s="460"/>
      <c r="E39" s="460"/>
      <c r="F39" s="460"/>
      <c r="G39" s="460"/>
      <c r="H39" s="460"/>
      <c r="I39" s="41"/>
      <c r="J39" s="41"/>
      <c r="K39" s="41"/>
      <c r="L39" s="41"/>
      <c r="M39" s="41"/>
      <c r="N39" s="41"/>
      <c r="O39" s="41"/>
    </row>
    <row r="40" spans="2:15" s="4" customFormat="1" ht="127.95" customHeight="1" x14ac:dyDescent="0.3">
      <c r="B40" s="460"/>
      <c r="C40" s="460"/>
      <c r="D40" s="460"/>
      <c r="E40" s="460"/>
      <c r="F40" s="460"/>
      <c r="G40" s="460"/>
      <c r="H40" s="460"/>
      <c r="I40" s="41"/>
      <c r="J40" s="41"/>
      <c r="K40" s="41"/>
      <c r="L40" s="41"/>
      <c r="M40" s="41"/>
      <c r="N40" s="41"/>
      <c r="O40" s="41"/>
    </row>
    <row r="41" spans="2:15" s="4" customFormat="1" ht="95.4" customHeight="1" x14ac:dyDescent="0.3">
      <c r="B41" s="460"/>
      <c r="C41" s="460"/>
      <c r="D41" s="460"/>
      <c r="E41" s="460"/>
      <c r="F41" s="460"/>
      <c r="G41" s="460"/>
      <c r="H41" s="460"/>
      <c r="I41" s="41"/>
      <c r="J41" s="41"/>
      <c r="K41" s="41"/>
      <c r="L41" s="41"/>
      <c r="M41" s="41"/>
      <c r="N41" s="41"/>
      <c r="O41" s="41"/>
    </row>
    <row r="42" spans="2:15" ht="10.199999999999999" customHeight="1" x14ac:dyDescent="0.3"/>
    <row r="43" spans="2:15" s="4" customFormat="1" ht="103.5" customHeight="1" x14ac:dyDescent="0.3">
      <c r="B43" s="460" t="s">
        <v>579</v>
      </c>
      <c r="C43" s="460"/>
      <c r="D43" s="460"/>
      <c r="E43" s="460"/>
      <c r="F43" s="460"/>
      <c r="G43" s="460"/>
      <c r="H43" s="460"/>
      <c r="I43" s="41"/>
      <c r="J43" s="41"/>
      <c r="K43" s="41"/>
      <c r="L43" s="41"/>
      <c r="M43" s="41"/>
      <c r="N43" s="41"/>
      <c r="O43" s="41"/>
    </row>
    <row r="44" spans="2:15" s="4" customFormat="1" ht="50.4" customHeight="1" x14ac:dyDescent="0.3">
      <c r="B44" s="460"/>
      <c r="C44" s="460"/>
      <c r="D44" s="460"/>
      <c r="E44" s="460"/>
      <c r="F44" s="460"/>
      <c r="G44" s="460"/>
      <c r="H44" s="460"/>
      <c r="I44" s="41"/>
      <c r="J44" s="41"/>
      <c r="K44" s="41"/>
      <c r="L44" s="41"/>
      <c r="M44" s="41"/>
      <c r="N44" s="41"/>
      <c r="O44" s="41"/>
    </row>
    <row r="45" spans="2:15" ht="15" customHeight="1" x14ac:dyDescent="0.3"/>
    <row r="46" spans="2:15" s="18" customFormat="1" ht="45" customHeight="1" x14ac:dyDescent="0.3">
      <c r="B46" s="642" t="s">
        <v>484</v>
      </c>
      <c r="C46" s="642"/>
      <c r="D46" s="642"/>
      <c r="E46" s="642"/>
      <c r="F46" s="642"/>
      <c r="G46" s="642"/>
      <c r="H46" s="642"/>
      <c r="I46" s="41"/>
      <c r="J46" s="41"/>
      <c r="K46" s="41"/>
      <c r="L46" s="41"/>
      <c r="M46" s="62"/>
      <c r="N46" s="62"/>
    </row>
    <row r="47" spans="2:15" s="18" customFormat="1" ht="30" customHeight="1" x14ac:dyDescent="0.3">
      <c r="B47" s="614" t="s">
        <v>767</v>
      </c>
      <c r="C47" s="614"/>
      <c r="D47" s="614"/>
      <c r="E47" s="614"/>
      <c r="F47" s="614"/>
      <c r="G47" s="614"/>
      <c r="H47" s="614"/>
      <c r="I47" s="41"/>
      <c r="J47" s="41"/>
      <c r="K47" s="41"/>
      <c r="L47" s="41"/>
      <c r="M47" s="63"/>
      <c r="N47" s="63"/>
    </row>
    <row r="48" spans="2:15"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65.7"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spans="6:13" ht="15" customHeight="1" x14ac:dyDescent="0.3"/>
    <row r="82" spans="6:13" s="18" customFormat="1" ht="18" customHeight="1" x14ac:dyDescent="0.35">
      <c r="F82" s="28"/>
      <c r="G82" s="28"/>
      <c r="H82" s="28"/>
      <c r="I82" s="28"/>
      <c r="J82" s="28"/>
      <c r="K82" s="28"/>
      <c r="L82" s="28"/>
      <c r="M82" s="28"/>
    </row>
  </sheetData>
  <mergeCells count="21">
    <mergeCell ref="B2:H2"/>
    <mergeCell ref="B3:H3"/>
    <mergeCell ref="C30:D30"/>
    <mergeCell ref="C31:D31"/>
    <mergeCell ref="C29:D29"/>
    <mergeCell ref="B10:H10"/>
    <mergeCell ref="B11:H11"/>
    <mergeCell ref="B46:H46"/>
    <mergeCell ref="B47:H47"/>
    <mergeCell ref="B37:H37"/>
    <mergeCell ref="B43:H44"/>
    <mergeCell ref="C28:D28"/>
    <mergeCell ref="C32:D32"/>
    <mergeCell ref="C33:D33"/>
    <mergeCell ref="C34:D34"/>
    <mergeCell ref="C35:D35"/>
    <mergeCell ref="F32:H32"/>
    <mergeCell ref="F33:H33"/>
    <mergeCell ref="F34:H34"/>
    <mergeCell ref="F35:H35"/>
    <mergeCell ref="B39:H41"/>
  </mergeCells>
  <pageMargins left="0.7" right="0.7" top="0.75" bottom="0.75" header="0.3" footer="0.3"/>
  <pageSetup orientation="portrait" r:id="rId1"/>
  <customProperties>
    <customPr name="SSC_SHEET_GUID" r:id="rId2"/>
  </customProperties>
  <ignoredErrors>
    <ignoredError sqref="F28 E32 E34" formula="1"/>
  </ignoredErrors>
  <drawing r:id="rId3"/>
  <picture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5673D-FC5A-42FA-9379-10726FBEB595}">
  <dimension ref="A1:E180"/>
  <sheetViews>
    <sheetView workbookViewId="0"/>
  </sheetViews>
  <sheetFormatPr defaultRowHeight="14.4" x14ac:dyDescent="0.3"/>
  <sheetData>
    <row r="1" spans="1:5" x14ac:dyDescent="0.3">
      <c r="A1" t="s">
        <v>3</v>
      </c>
      <c r="B1" t="s">
        <v>4</v>
      </c>
      <c r="C1" t="s">
        <v>338</v>
      </c>
      <c r="D1" t="s">
        <v>297</v>
      </c>
      <c r="E1" t="s">
        <v>35</v>
      </c>
    </row>
    <row r="2" spans="1:5" x14ac:dyDescent="0.3">
      <c r="A2" t="s">
        <v>5</v>
      </c>
      <c r="B2" t="s">
        <v>6</v>
      </c>
      <c r="C2" t="s">
        <v>339</v>
      </c>
    </row>
    <row r="3" spans="1:5" x14ac:dyDescent="0.3">
      <c r="A3" t="s">
        <v>7</v>
      </c>
      <c r="B3" t="s">
        <v>8</v>
      </c>
      <c r="C3" t="s">
        <v>361</v>
      </c>
    </row>
    <row r="4" spans="1:5" x14ac:dyDescent="0.3">
      <c r="A4" t="s">
        <v>9</v>
      </c>
      <c r="B4" t="s">
        <v>10</v>
      </c>
      <c r="C4" t="s">
        <v>362</v>
      </c>
    </row>
    <row r="5" spans="1:5" x14ac:dyDescent="0.3">
      <c r="A5" t="s">
        <v>11</v>
      </c>
      <c r="C5" t="s">
        <v>363</v>
      </c>
    </row>
    <row r="6" spans="1:5" x14ac:dyDescent="0.3">
      <c r="A6" t="s">
        <v>12</v>
      </c>
      <c r="C6" t="s">
        <v>363</v>
      </c>
    </row>
    <row r="7" spans="1:5" x14ac:dyDescent="0.3">
      <c r="A7" t="s">
        <v>13</v>
      </c>
      <c r="B7" t="s">
        <v>14</v>
      </c>
      <c r="C7" t="s">
        <v>364</v>
      </c>
    </row>
    <row r="8" spans="1:5" x14ac:dyDescent="0.3">
      <c r="A8" t="s">
        <v>15</v>
      </c>
      <c r="B8" t="s">
        <v>17</v>
      </c>
      <c r="C8" t="s">
        <v>365</v>
      </c>
    </row>
    <row r="9" spans="1:5" x14ac:dyDescent="0.3">
      <c r="A9" t="s">
        <v>18</v>
      </c>
      <c r="B9" t="s">
        <v>19</v>
      </c>
      <c r="C9" t="s">
        <v>366</v>
      </c>
    </row>
    <row r="10" spans="1:5" x14ac:dyDescent="0.3">
      <c r="A10" t="s">
        <v>20</v>
      </c>
      <c r="B10" t="s">
        <v>31</v>
      </c>
      <c r="C10" t="s">
        <v>367</v>
      </c>
    </row>
    <row r="11" spans="1:5" x14ac:dyDescent="0.3">
      <c r="A11" t="s">
        <v>21</v>
      </c>
      <c r="B11" t="s">
        <v>22</v>
      </c>
      <c r="C11" t="s">
        <v>368</v>
      </c>
    </row>
    <row r="12" spans="1:5" x14ac:dyDescent="0.3">
      <c r="A12" t="s">
        <v>23</v>
      </c>
      <c r="B12" t="s">
        <v>24</v>
      </c>
      <c r="C12" t="s">
        <v>369</v>
      </c>
    </row>
    <row r="13" spans="1:5" x14ac:dyDescent="0.3">
      <c r="A13" t="s">
        <v>25</v>
      </c>
      <c r="B13" t="s">
        <v>26</v>
      </c>
      <c r="C13" t="s">
        <v>370</v>
      </c>
    </row>
    <row r="14" spans="1:5" x14ac:dyDescent="0.3">
      <c r="A14" t="s">
        <v>27</v>
      </c>
      <c r="B14" t="s">
        <v>28</v>
      </c>
      <c r="C14" t="s">
        <v>371</v>
      </c>
    </row>
    <row r="15" spans="1:5" x14ac:dyDescent="0.3">
      <c r="A15" t="s">
        <v>29</v>
      </c>
      <c r="B15" t="s">
        <v>30</v>
      </c>
      <c r="C15" t="s">
        <v>372</v>
      </c>
    </row>
    <row r="16" spans="1:5" x14ac:dyDescent="0.3">
      <c r="A16" t="s">
        <v>32</v>
      </c>
      <c r="B16" t="s">
        <v>33</v>
      </c>
      <c r="C16" t="s">
        <v>373</v>
      </c>
    </row>
    <row r="17" spans="1:3" x14ac:dyDescent="0.3">
      <c r="A17" t="s">
        <v>34</v>
      </c>
      <c r="B17" t="s">
        <v>128</v>
      </c>
      <c r="C17" t="s">
        <v>374</v>
      </c>
    </row>
    <row r="18" spans="1:3" x14ac:dyDescent="0.3">
      <c r="A18" t="s">
        <v>36</v>
      </c>
      <c r="B18" t="s">
        <v>58</v>
      </c>
      <c r="C18" t="s">
        <v>375</v>
      </c>
    </row>
    <row r="19" spans="1:3" x14ac:dyDescent="0.3">
      <c r="A19" t="s">
        <v>37</v>
      </c>
      <c r="B19" t="s">
        <v>57</v>
      </c>
      <c r="C19" t="s">
        <v>376</v>
      </c>
    </row>
    <row r="20" spans="1:3" x14ac:dyDescent="0.3">
      <c r="A20" t="s">
        <v>38</v>
      </c>
      <c r="B20" t="s">
        <v>59</v>
      </c>
      <c r="C20" t="s">
        <v>377</v>
      </c>
    </row>
    <row r="21" spans="1:3" x14ac:dyDescent="0.3">
      <c r="A21" t="s">
        <v>39</v>
      </c>
      <c r="B21" t="s">
        <v>60</v>
      </c>
      <c r="C21" t="s">
        <v>378</v>
      </c>
    </row>
    <row r="22" spans="1:3" x14ac:dyDescent="0.3">
      <c r="A22" t="s">
        <v>40</v>
      </c>
      <c r="B22" t="s">
        <v>63</v>
      </c>
      <c r="C22" t="s">
        <v>379</v>
      </c>
    </row>
    <row r="23" spans="1:3" x14ac:dyDescent="0.3">
      <c r="A23" t="s">
        <v>41</v>
      </c>
      <c r="B23" t="s">
        <v>61</v>
      </c>
      <c r="C23" t="s">
        <v>380</v>
      </c>
    </row>
    <row r="24" spans="1:3" x14ac:dyDescent="0.3">
      <c r="A24" t="s">
        <v>42</v>
      </c>
      <c r="B24" t="s">
        <v>62</v>
      </c>
      <c r="C24" t="s">
        <v>381</v>
      </c>
    </row>
    <row r="25" spans="1:3" x14ac:dyDescent="0.3">
      <c r="A25" t="s">
        <v>43</v>
      </c>
      <c r="B25" t="s">
        <v>44</v>
      </c>
      <c r="C25" t="s">
        <v>382</v>
      </c>
    </row>
    <row r="26" spans="1:3" x14ac:dyDescent="0.3">
      <c r="A26" t="s">
        <v>45</v>
      </c>
      <c r="B26" t="s">
        <v>67</v>
      </c>
      <c r="C26" t="s">
        <v>383</v>
      </c>
    </row>
    <row r="27" spans="1:3" x14ac:dyDescent="0.3">
      <c r="A27" t="s">
        <v>46</v>
      </c>
      <c r="B27" t="s">
        <v>47</v>
      </c>
      <c r="C27" t="s">
        <v>384</v>
      </c>
    </row>
    <row r="28" spans="1:3" x14ac:dyDescent="0.3">
      <c r="A28" t="s">
        <v>48</v>
      </c>
      <c r="B28" t="s">
        <v>49</v>
      </c>
      <c r="C28" t="s">
        <v>385</v>
      </c>
    </row>
    <row r="29" spans="1:3" x14ac:dyDescent="0.3">
      <c r="A29" t="s">
        <v>50</v>
      </c>
      <c r="B29" t="s">
        <v>51</v>
      </c>
      <c r="C29" t="s">
        <v>386</v>
      </c>
    </row>
    <row r="30" spans="1:3" x14ac:dyDescent="0.3">
      <c r="A30" t="s">
        <v>52</v>
      </c>
      <c r="B30" t="s">
        <v>53</v>
      </c>
    </row>
    <row r="31" spans="1:3" x14ac:dyDescent="0.3">
      <c r="A31" t="s">
        <v>54</v>
      </c>
      <c r="B31" t="s">
        <v>55</v>
      </c>
    </row>
    <row r="32" spans="1:3" x14ac:dyDescent="0.3">
      <c r="A32" t="s">
        <v>56</v>
      </c>
      <c r="B32" t="s">
        <v>66</v>
      </c>
    </row>
    <row r="33" spans="1:2" x14ac:dyDescent="0.3">
      <c r="A33" t="s">
        <v>64</v>
      </c>
      <c r="B33" t="s">
        <v>65</v>
      </c>
    </row>
    <row r="34" spans="1:2" x14ac:dyDescent="0.3">
      <c r="A34" t="s">
        <v>68</v>
      </c>
      <c r="B34" t="s">
        <v>69</v>
      </c>
    </row>
    <row r="35" spans="1:2" x14ac:dyDescent="0.3">
      <c r="A35" t="s">
        <v>70</v>
      </c>
      <c r="B35" t="s">
        <v>71</v>
      </c>
    </row>
    <row r="36" spans="1:2" x14ac:dyDescent="0.3">
      <c r="A36" t="s">
        <v>73</v>
      </c>
      <c r="B36" t="s">
        <v>74</v>
      </c>
    </row>
    <row r="37" spans="1:2" x14ac:dyDescent="0.3">
      <c r="A37" t="s">
        <v>75</v>
      </c>
      <c r="B37" t="s">
        <v>76</v>
      </c>
    </row>
    <row r="38" spans="1:2" x14ac:dyDescent="0.3">
      <c r="A38" t="s">
        <v>77</v>
      </c>
      <c r="B38" t="s">
        <v>78</v>
      </c>
    </row>
    <row r="39" spans="1:2" x14ac:dyDescent="0.3">
      <c r="A39" t="s">
        <v>79</v>
      </c>
      <c r="B39" t="s">
        <v>80</v>
      </c>
    </row>
    <row r="40" spans="1:2" x14ac:dyDescent="0.3">
      <c r="A40" t="s">
        <v>81</v>
      </c>
      <c r="B40" t="s">
        <v>82</v>
      </c>
    </row>
    <row r="41" spans="1:2" x14ac:dyDescent="0.3">
      <c r="A41" t="s">
        <v>83</v>
      </c>
      <c r="B41" t="s">
        <v>84</v>
      </c>
    </row>
    <row r="42" spans="1:2" x14ac:dyDescent="0.3">
      <c r="A42" t="s">
        <v>85</v>
      </c>
      <c r="B42" t="s">
        <v>86</v>
      </c>
    </row>
    <row r="43" spans="1:2" x14ac:dyDescent="0.3">
      <c r="A43" t="s">
        <v>87</v>
      </c>
      <c r="B43" t="s">
        <v>88</v>
      </c>
    </row>
    <row r="44" spans="1:2" x14ac:dyDescent="0.3">
      <c r="A44" t="s">
        <v>89</v>
      </c>
      <c r="B44" t="s">
        <v>90</v>
      </c>
    </row>
    <row r="45" spans="1:2" x14ac:dyDescent="0.3">
      <c r="A45" t="s">
        <v>91</v>
      </c>
      <c r="B45" t="s">
        <v>92</v>
      </c>
    </row>
    <row r="46" spans="1:2" x14ac:dyDescent="0.3">
      <c r="A46" t="s">
        <v>93</v>
      </c>
      <c r="B46" t="s">
        <v>94</v>
      </c>
    </row>
    <row r="47" spans="1:2" x14ac:dyDescent="0.3">
      <c r="A47" t="s">
        <v>95</v>
      </c>
      <c r="B47" t="s">
        <v>96</v>
      </c>
    </row>
    <row r="48" spans="1:2" x14ac:dyDescent="0.3">
      <c r="A48" t="s">
        <v>97</v>
      </c>
      <c r="B48" t="s">
        <v>98</v>
      </c>
    </row>
    <row r="49" spans="1:2" x14ac:dyDescent="0.3">
      <c r="A49" t="s">
        <v>99</v>
      </c>
      <c r="B49" t="s">
        <v>119</v>
      </c>
    </row>
    <row r="50" spans="1:2" x14ac:dyDescent="0.3">
      <c r="A50" t="s">
        <v>100</v>
      </c>
      <c r="B50" t="s">
        <v>101</v>
      </c>
    </row>
    <row r="51" spans="1:2" x14ac:dyDescent="0.3">
      <c r="A51" t="s">
        <v>102</v>
      </c>
      <c r="B51" t="s">
        <v>103</v>
      </c>
    </row>
    <row r="52" spans="1:2" x14ac:dyDescent="0.3">
      <c r="A52" t="s">
        <v>107</v>
      </c>
      <c r="B52" t="s">
        <v>108</v>
      </c>
    </row>
    <row r="53" spans="1:2" x14ac:dyDescent="0.3">
      <c r="A53" t="s">
        <v>109</v>
      </c>
      <c r="B53" t="s">
        <v>142</v>
      </c>
    </row>
    <row r="54" spans="1:2" x14ac:dyDescent="0.3">
      <c r="A54" t="s">
        <v>110</v>
      </c>
      <c r="B54" t="s">
        <v>136</v>
      </c>
    </row>
    <row r="55" spans="1:2" x14ac:dyDescent="0.3">
      <c r="A55" t="s">
        <v>111</v>
      </c>
      <c r="B55" t="s">
        <v>137</v>
      </c>
    </row>
    <row r="56" spans="1:2" x14ac:dyDescent="0.3">
      <c r="A56" t="s">
        <v>112</v>
      </c>
      <c r="B56" t="s">
        <v>135</v>
      </c>
    </row>
    <row r="57" spans="1:2" x14ac:dyDescent="0.3">
      <c r="A57" t="s">
        <v>113</v>
      </c>
      <c r="B57" t="s">
        <v>118</v>
      </c>
    </row>
    <row r="58" spans="1:2" x14ac:dyDescent="0.3">
      <c r="A58" t="s">
        <v>114</v>
      </c>
      <c r="B58" t="s">
        <v>117</v>
      </c>
    </row>
    <row r="59" spans="1:2" x14ac:dyDescent="0.3">
      <c r="A59" t="s">
        <v>115</v>
      </c>
      <c r="B59" t="s">
        <v>116</v>
      </c>
    </row>
    <row r="60" spans="1:2" x14ac:dyDescent="0.3">
      <c r="A60" t="s">
        <v>120</v>
      </c>
      <c r="B60" t="s">
        <v>121</v>
      </c>
    </row>
    <row r="61" spans="1:2" x14ac:dyDescent="0.3">
      <c r="A61" t="s">
        <v>122</v>
      </c>
      <c r="B61" t="s">
        <v>123</v>
      </c>
    </row>
    <row r="62" spans="1:2" x14ac:dyDescent="0.3">
      <c r="A62" t="s">
        <v>124</v>
      </c>
      <c r="B62" t="s">
        <v>125</v>
      </c>
    </row>
    <row r="63" spans="1:2" x14ac:dyDescent="0.3">
      <c r="A63" t="s">
        <v>126</v>
      </c>
      <c r="B63" t="s">
        <v>127</v>
      </c>
    </row>
    <row r="64" spans="1:2" x14ac:dyDescent="0.3">
      <c r="A64" t="s">
        <v>129</v>
      </c>
      <c r="B64" t="s">
        <v>130</v>
      </c>
    </row>
    <row r="65" spans="1:2" x14ac:dyDescent="0.3">
      <c r="A65" t="s">
        <v>131</v>
      </c>
      <c r="B65" t="s">
        <v>132</v>
      </c>
    </row>
    <row r="66" spans="1:2" x14ac:dyDescent="0.3">
      <c r="A66" t="s">
        <v>133</v>
      </c>
      <c r="B66" t="s">
        <v>134</v>
      </c>
    </row>
    <row r="67" spans="1:2" x14ac:dyDescent="0.3">
      <c r="A67" t="s">
        <v>138</v>
      </c>
      <c r="B67" t="s">
        <v>139</v>
      </c>
    </row>
    <row r="68" spans="1:2" x14ac:dyDescent="0.3">
      <c r="A68" t="s">
        <v>140</v>
      </c>
      <c r="B68" t="s">
        <v>141</v>
      </c>
    </row>
    <row r="69" spans="1:2" x14ac:dyDescent="0.3">
      <c r="A69" t="s">
        <v>143</v>
      </c>
      <c r="B69" t="s">
        <v>144</v>
      </c>
    </row>
    <row r="70" spans="1:2" x14ac:dyDescent="0.3">
      <c r="A70" t="s">
        <v>145</v>
      </c>
      <c r="B70" t="s">
        <v>146</v>
      </c>
    </row>
    <row r="71" spans="1:2" x14ac:dyDescent="0.3">
      <c r="A71" t="s">
        <v>148</v>
      </c>
      <c r="B71" t="s">
        <v>149</v>
      </c>
    </row>
    <row r="72" spans="1:2" x14ac:dyDescent="0.3">
      <c r="A72" t="s">
        <v>150</v>
      </c>
      <c r="B72" t="s">
        <v>151</v>
      </c>
    </row>
    <row r="73" spans="1:2" x14ac:dyDescent="0.3">
      <c r="A73" t="s">
        <v>152</v>
      </c>
      <c r="B73" t="s">
        <v>153</v>
      </c>
    </row>
    <row r="74" spans="1:2" x14ac:dyDescent="0.3">
      <c r="A74" t="s">
        <v>154</v>
      </c>
      <c r="B74" t="s">
        <v>155</v>
      </c>
    </row>
    <row r="75" spans="1:2" x14ac:dyDescent="0.3">
      <c r="A75" t="s">
        <v>156</v>
      </c>
      <c r="B75" t="s">
        <v>157</v>
      </c>
    </row>
    <row r="76" spans="1:2" x14ac:dyDescent="0.3">
      <c r="A76" t="s">
        <v>158</v>
      </c>
      <c r="B76" t="s">
        <v>159</v>
      </c>
    </row>
    <row r="77" spans="1:2" x14ac:dyDescent="0.3">
      <c r="A77" t="s">
        <v>160</v>
      </c>
      <c r="B77" t="s">
        <v>161</v>
      </c>
    </row>
    <row r="78" spans="1:2" x14ac:dyDescent="0.3">
      <c r="A78" t="s">
        <v>162</v>
      </c>
      <c r="B78" t="s">
        <v>163</v>
      </c>
    </row>
    <row r="79" spans="1:2" x14ac:dyDescent="0.3">
      <c r="A79" t="s">
        <v>164</v>
      </c>
      <c r="B79" t="s">
        <v>165</v>
      </c>
    </row>
    <row r="80" spans="1:2" x14ac:dyDescent="0.3">
      <c r="A80" t="s">
        <v>166</v>
      </c>
      <c r="B80" t="s">
        <v>167</v>
      </c>
    </row>
    <row r="81" spans="1:2" x14ac:dyDescent="0.3">
      <c r="A81" t="s">
        <v>168</v>
      </c>
      <c r="B81" t="s">
        <v>169</v>
      </c>
    </row>
    <row r="82" spans="1:2" x14ac:dyDescent="0.3">
      <c r="A82" t="s">
        <v>170</v>
      </c>
      <c r="B82" t="s">
        <v>171</v>
      </c>
    </row>
    <row r="83" spans="1:2" x14ac:dyDescent="0.3">
      <c r="A83" t="s">
        <v>172</v>
      </c>
      <c r="B83" t="s">
        <v>173</v>
      </c>
    </row>
    <row r="84" spans="1:2" x14ac:dyDescent="0.3">
      <c r="A84" t="s">
        <v>174</v>
      </c>
      <c r="B84" t="s">
        <v>175</v>
      </c>
    </row>
    <row r="85" spans="1:2" x14ac:dyDescent="0.3">
      <c r="A85" t="s">
        <v>176</v>
      </c>
      <c r="B85" t="s">
        <v>177</v>
      </c>
    </row>
    <row r="86" spans="1:2" x14ac:dyDescent="0.3">
      <c r="A86" t="s">
        <v>178</v>
      </c>
      <c r="B86" t="s">
        <v>179</v>
      </c>
    </row>
    <row r="87" spans="1:2" x14ac:dyDescent="0.3">
      <c r="A87" t="s">
        <v>180</v>
      </c>
      <c r="B87" t="s">
        <v>181</v>
      </c>
    </row>
    <row r="88" spans="1:2" x14ac:dyDescent="0.3">
      <c r="A88" t="s">
        <v>182</v>
      </c>
      <c r="B88" t="s">
        <v>183</v>
      </c>
    </row>
    <row r="89" spans="1:2" x14ac:dyDescent="0.3">
      <c r="A89" t="s">
        <v>184</v>
      </c>
      <c r="B89" t="s">
        <v>185</v>
      </c>
    </row>
    <row r="90" spans="1:2" x14ac:dyDescent="0.3">
      <c r="A90" t="s">
        <v>186</v>
      </c>
      <c r="B90" t="s">
        <v>187</v>
      </c>
    </row>
    <row r="91" spans="1:2" x14ac:dyDescent="0.3">
      <c r="A91" t="s">
        <v>188</v>
      </c>
      <c r="B91" t="s">
        <v>189</v>
      </c>
    </row>
    <row r="92" spans="1:2" x14ac:dyDescent="0.3">
      <c r="A92" t="s">
        <v>190</v>
      </c>
      <c r="B92" t="s">
        <v>191</v>
      </c>
    </row>
    <row r="93" spans="1:2" x14ac:dyDescent="0.3">
      <c r="A93" t="s">
        <v>192</v>
      </c>
      <c r="B93" t="s">
        <v>193</v>
      </c>
    </row>
    <row r="94" spans="1:2" x14ac:dyDescent="0.3">
      <c r="A94" t="s">
        <v>194</v>
      </c>
      <c r="B94" t="s">
        <v>195</v>
      </c>
    </row>
    <row r="95" spans="1:2" x14ac:dyDescent="0.3">
      <c r="A95" t="s">
        <v>196</v>
      </c>
      <c r="B95" t="s">
        <v>197</v>
      </c>
    </row>
    <row r="96" spans="1:2" x14ac:dyDescent="0.3">
      <c r="A96" t="s">
        <v>198</v>
      </c>
      <c r="B96" t="s">
        <v>199</v>
      </c>
    </row>
    <row r="97" spans="1:2" x14ac:dyDescent="0.3">
      <c r="A97" t="s">
        <v>200</v>
      </c>
      <c r="B97" t="s">
        <v>201</v>
      </c>
    </row>
    <row r="98" spans="1:2" x14ac:dyDescent="0.3">
      <c r="A98" t="s">
        <v>202</v>
      </c>
      <c r="B98" t="s">
        <v>203</v>
      </c>
    </row>
    <row r="99" spans="1:2" x14ac:dyDescent="0.3">
      <c r="A99" t="s">
        <v>204</v>
      </c>
      <c r="B99" t="s">
        <v>205</v>
      </c>
    </row>
    <row r="100" spans="1:2" x14ac:dyDescent="0.3">
      <c r="A100" t="s">
        <v>206</v>
      </c>
      <c r="B100" t="s">
        <v>207</v>
      </c>
    </row>
    <row r="101" spans="1:2" x14ac:dyDescent="0.3">
      <c r="A101" t="s">
        <v>208</v>
      </c>
      <c r="B101" t="s">
        <v>209</v>
      </c>
    </row>
    <row r="102" spans="1:2" x14ac:dyDescent="0.3">
      <c r="A102" t="s">
        <v>210</v>
      </c>
      <c r="B102" t="s">
        <v>211</v>
      </c>
    </row>
    <row r="103" spans="1:2" x14ac:dyDescent="0.3">
      <c r="A103" t="s">
        <v>212</v>
      </c>
      <c r="B103" t="s">
        <v>213</v>
      </c>
    </row>
    <row r="104" spans="1:2" x14ac:dyDescent="0.3">
      <c r="A104" t="s">
        <v>214</v>
      </c>
      <c r="B104" t="s">
        <v>215</v>
      </c>
    </row>
    <row r="105" spans="1:2" x14ac:dyDescent="0.3">
      <c r="A105" t="s">
        <v>216</v>
      </c>
      <c r="B105" t="s">
        <v>217</v>
      </c>
    </row>
    <row r="106" spans="1:2" x14ac:dyDescent="0.3">
      <c r="A106" t="s">
        <v>218</v>
      </c>
      <c r="B106" t="s">
        <v>219</v>
      </c>
    </row>
    <row r="107" spans="1:2" x14ac:dyDescent="0.3">
      <c r="A107" t="s">
        <v>220</v>
      </c>
      <c r="B107" t="s">
        <v>221</v>
      </c>
    </row>
    <row r="108" spans="1:2" x14ac:dyDescent="0.3">
      <c r="A108" t="s">
        <v>222</v>
      </c>
      <c r="B108" t="s">
        <v>223</v>
      </c>
    </row>
    <row r="109" spans="1:2" x14ac:dyDescent="0.3">
      <c r="A109" t="s">
        <v>224</v>
      </c>
      <c r="B109" t="s">
        <v>225</v>
      </c>
    </row>
    <row r="110" spans="1:2" x14ac:dyDescent="0.3">
      <c r="A110" t="s">
        <v>226</v>
      </c>
      <c r="B110" t="s">
        <v>227</v>
      </c>
    </row>
    <row r="111" spans="1:2" x14ac:dyDescent="0.3">
      <c r="A111" t="s">
        <v>228</v>
      </c>
      <c r="B111" t="s">
        <v>229</v>
      </c>
    </row>
    <row r="112" spans="1:2" x14ac:dyDescent="0.3">
      <c r="A112" t="s">
        <v>230</v>
      </c>
      <c r="B112" t="s">
        <v>231</v>
      </c>
    </row>
    <row r="113" spans="1:2" x14ac:dyDescent="0.3">
      <c r="A113" t="s">
        <v>232</v>
      </c>
      <c r="B113" t="s">
        <v>233</v>
      </c>
    </row>
    <row r="114" spans="1:2" x14ac:dyDescent="0.3">
      <c r="A114" t="s">
        <v>234</v>
      </c>
      <c r="B114" t="s">
        <v>235</v>
      </c>
    </row>
    <row r="115" spans="1:2" x14ac:dyDescent="0.3">
      <c r="A115" t="s">
        <v>236</v>
      </c>
      <c r="B115" t="s">
        <v>237</v>
      </c>
    </row>
    <row r="116" spans="1:2" x14ac:dyDescent="0.3">
      <c r="A116" t="s">
        <v>238</v>
      </c>
      <c r="B116" t="s">
        <v>239</v>
      </c>
    </row>
    <row r="117" spans="1:2" x14ac:dyDescent="0.3">
      <c r="A117" t="s">
        <v>240</v>
      </c>
      <c r="B117" t="s">
        <v>241</v>
      </c>
    </row>
    <row r="118" spans="1:2" x14ac:dyDescent="0.3">
      <c r="A118" t="s">
        <v>242</v>
      </c>
      <c r="B118" t="s">
        <v>243</v>
      </c>
    </row>
    <row r="119" spans="1:2" x14ac:dyDescent="0.3">
      <c r="A119" t="s">
        <v>244</v>
      </c>
      <c r="B119" t="s">
        <v>245</v>
      </c>
    </row>
    <row r="120" spans="1:2" x14ac:dyDescent="0.3">
      <c r="A120" t="s">
        <v>246</v>
      </c>
      <c r="B120" t="s">
        <v>247</v>
      </c>
    </row>
    <row r="121" spans="1:2" x14ac:dyDescent="0.3">
      <c r="A121" t="s">
        <v>248</v>
      </c>
      <c r="B121" t="s">
        <v>249</v>
      </c>
    </row>
    <row r="122" spans="1:2" x14ac:dyDescent="0.3">
      <c r="A122" t="s">
        <v>250</v>
      </c>
      <c r="B122" t="s">
        <v>251</v>
      </c>
    </row>
    <row r="123" spans="1:2" x14ac:dyDescent="0.3">
      <c r="A123" t="s">
        <v>252</v>
      </c>
      <c r="B123" t="s">
        <v>253</v>
      </c>
    </row>
    <row r="124" spans="1:2" x14ac:dyDescent="0.3">
      <c r="A124" t="s">
        <v>254</v>
      </c>
      <c r="B124" t="s">
        <v>255</v>
      </c>
    </row>
    <row r="125" spans="1:2" x14ac:dyDescent="0.3">
      <c r="A125" t="s">
        <v>256</v>
      </c>
      <c r="B125" t="s">
        <v>257</v>
      </c>
    </row>
    <row r="126" spans="1:2" x14ac:dyDescent="0.3">
      <c r="A126" t="s">
        <v>258</v>
      </c>
      <c r="B126" t="s">
        <v>259</v>
      </c>
    </row>
    <row r="127" spans="1:2" x14ac:dyDescent="0.3">
      <c r="A127" t="s">
        <v>260</v>
      </c>
      <c r="B127" t="s">
        <v>261</v>
      </c>
    </row>
    <row r="128" spans="1:2" x14ac:dyDescent="0.3">
      <c r="A128" t="s">
        <v>262</v>
      </c>
      <c r="B128" t="s">
        <v>263</v>
      </c>
    </row>
    <row r="129" spans="1:2" x14ac:dyDescent="0.3">
      <c r="A129" t="s">
        <v>273</v>
      </c>
      <c r="B129" t="s">
        <v>274</v>
      </c>
    </row>
    <row r="130" spans="1:2" x14ac:dyDescent="0.3">
      <c r="A130" t="s">
        <v>280</v>
      </c>
      <c r="B130" t="s">
        <v>281</v>
      </c>
    </row>
    <row r="131" spans="1:2" x14ac:dyDescent="0.3">
      <c r="A131" t="s">
        <v>282</v>
      </c>
      <c r="B131" t="s">
        <v>283</v>
      </c>
    </row>
    <row r="132" spans="1:2" x14ac:dyDescent="0.3">
      <c r="A132" t="s">
        <v>284</v>
      </c>
      <c r="B132" t="s">
        <v>285</v>
      </c>
    </row>
    <row r="133" spans="1:2" x14ac:dyDescent="0.3">
      <c r="A133" t="s">
        <v>286</v>
      </c>
      <c r="B133" t="s">
        <v>287</v>
      </c>
    </row>
    <row r="134" spans="1:2" x14ac:dyDescent="0.3">
      <c r="A134" t="s">
        <v>288</v>
      </c>
      <c r="B134" t="s">
        <v>289</v>
      </c>
    </row>
    <row r="135" spans="1:2" x14ac:dyDescent="0.3">
      <c r="A135" t="s">
        <v>290</v>
      </c>
      <c r="B135" t="s">
        <v>291</v>
      </c>
    </row>
    <row r="136" spans="1:2" x14ac:dyDescent="0.3">
      <c r="A136" t="s">
        <v>292</v>
      </c>
      <c r="B136" t="s">
        <v>293</v>
      </c>
    </row>
    <row r="137" spans="1:2" x14ac:dyDescent="0.3">
      <c r="A137" t="s">
        <v>294</v>
      </c>
      <c r="B137" t="s">
        <v>295</v>
      </c>
    </row>
    <row r="138" spans="1:2" x14ac:dyDescent="0.3">
      <c r="A138" t="s">
        <v>349</v>
      </c>
      <c r="B138" t="s">
        <v>350</v>
      </c>
    </row>
    <row r="139" spans="1:2" x14ac:dyDescent="0.3">
      <c r="A139" t="s">
        <v>351</v>
      </c>
      <c r="B139" t="s">
        <v>352</v>
      </c>
    </row>
    <row r="140" spans="1:2" x14ac:dyDescent="0.3">
      <c r="A140" t="s">
        <v>353</v>
      </c>
      <c r="B140" t="s">
        <v>354</v>
      </c>
    </row>
    <row r="141" spans="1:2" x14ac:dyDescent="0.3">
      <c r="A141" t="s">
        <v>355</v>
      </c>
      <c r="B141" t="s">
        <v>356</v>
      </c>
    </row>
    <row r="142" spans="1:2" x14ac:dyDescent="0.3">
      <c r="A142" t="s">
        <v>357</v>
      </c>
      <c r="B142" t="s">
        <v>358</v>
      </c>
    </row>
    <row r="143" spans="1:2" x14ac:dyDescent="0.3">
      <c r="A143" t="s">
        <v>359</v>
      </c>
      <c r="B143" t="s">
        <v>360</v>
      </c>
    </row>
    <row r="144" spans="1:2" x14ac:dyDescent="0.3">
      <c r="A144" t="s">
        <v>387</v>
      </c>
      <c r="B144" t="s">
        <v>388</v>
      </c>
    </row>
    <row r="145" spans="1:2" x14ac:dyDescent="0.3">
      <c r="A145" t="s">
        <v>389</v>
      </c>
      <c r="B145" t="s">
        <v>390</v>
      </c>
    </row>
    <row r="146" spans="1:2" x14ac:dyDescent="0.3">
      <c r="A146" t="s">
        <v>391</v>
      </c>
      <c r="B146" t="s">
        <v>392</v>
      </c>
    </row>
    <row r="147" spans="1:2" x14ac:dyDescent="0.3">
      <c r="A147" t="s">
        <v>393</v>
      </c>
      <c r="B147" t="s">
        <v>394</v>
      </c>
    </row>
    <row r="148" spans="1:2" x14ac:dyDescent="0.3">
      <c r="A148" t="s">
        <v>395</v>
      </c>
      <c r="B148" t="s">
        <v>396</v>
      </c>
    </row>
    <row r="149" spans="1:2" x14ac:dyDescent="0.3">
      <c r="A149" t="s">
        <v>397</v>
      </c>
      <c r="B149" t="s">
        <v>398</v>
      </c>
    </row>
    <row r="150" spans="1:2" x14ac:dyDescent="0.3">
      <c r="A150" t="s">
        <v>399</v>
      </c>
      <c r="B150" t="s">
        <v>400</v>
      </c>
    </row>
    <row r="151" spans="1:2" x14ac:dyDescent="0.3">
      <c r="A151" t="s">
        <v>401</v>
      </c>
      <c r="B151" t="s">
        <v>402</v>
      </c>
    </row>
    <row r="152" spans="1:2" x14ac:dyDescent="0.3">
      <c r="A152" t="s">
        <v>403</v>
      </c>
      <c r="B152" t="s">
        <v>404</v>
      </c>
    </row>
    <row r="153" spans="1:2" x14ac:dyDescent="0.3">
      <c r="A153" t="s">
        <v>405</v>
      </c>
      <c r="B153" t="s">
        <v>406</v>
      </c>
    </row>
    <row r="154" spans="1:2" x14ac:dyDescent="0.3">
      <c r="A154" t="s">
        <v>407</v>
      </c>
      <c r="B154" t="s">
        <v>408</v>
      </c>
    </row>
    <row r="155" spans="1:2" x14ac:dyDescent="0.3">
      <c r="A155" t="s">
        <v>409</v>
      </c>
      <c r="B155" t="s">
        <v>410</v>
      </c>
    </row>
    <row r="156" spans="1:2" x14ac:dyDescent="0.3">
      <c r="A156" t="s">
        <v>411</v>
      </c>
      <c r="B156" t="s">
        <v>412</v>
      </c>
    </row>
    <row r="157" spans="1:2" x14ac:dyDescent="0.3">
      <c r="A157" t="s">
        <v>413</v>
      </c>
      <c r="B157" t="s">
        <v>414</v>
      </c>
    </row>
    <row r="158" spans="1:2" x14ac:dyDescent="0.3">
      <c r="A158" t="s">
        <v>415</v>
      </c>
      <c r="B158" t="s">
        <v>416</v>
      </c>
    </row>
    <row r="159" spans="1:2" x14ac:dyDescent="0.3">
      <c r="A159" t="s">
        <v>417</v>
      </c>
      <c r="B159" t="s">
        <v>418</v>
      </c>
    </row>
    <row r="160" spans="1:2" x14ac:dyDescent="0.3">
      <c r="A160" t="s">
        <v>419</v>
      </c>
      <c r="B160" t="s">
        <v>420</v>
      </c>
    </row>
    <row r="161" spans="1:2" x14ac:dyDescent="0.3">
      <c r="A161" t="s">
        <v>421</v>
      </c>
      <c r="B161" t="s">
        <v>422</v>
      </c>
    </row>
    <row r="162" spans="1:2" x14ac:dyDescent="0.3">
      <c r="A162" t="s">
        <v>423</v>
      </c>
      <c r="B162" t="s">
        <v>424</v>
      </c>
    </row>
    <row r="163" spans="1:2" x14ac:dyDescent="0.3">
      <c r="A163" t="s">
        <v>425</v>
      </c>
      <c r="B163" t="s">
        <v>426</v>
      </c>
    </row>
    <row r="164" spans="1:2" x14ac:dyDescent="0.3">
      <c r="A164" t="s">
        <v>427</v>
      </c>
      <c r="B164" t="s">
        <v>428</v>
      </c>
    </row>
    <row r="165" spans="1:2" x14ac:dyDescent="0.3">
      <c r="A165" t="s">
        <v>429</v>
      </c>
      <c r="B165" t="s">
        <v>430</v>
      </c>
    </row>
    <row r="166" spans="1:2" x14ac:dyDescent="0.3">
      <c r="A166" t="s">
        <v>431</v>
      </c>
      <c r="B166" t="s">
        <v>432</v>
      </c>
    </row>
    <row r="167" spans="1:2" x14ac:dyDescent="0.3">
      <c r="A167" t="s">
        <v>433</v>
      </c>
      <c r="B167" t="s">
        <v>434</v>
      </c>
    </row>
    <row r="168" spans="1:2" x14ac:dyDescent="0.3">
      <c r="A168" t="s">
        <v>435</v>
      </c>
      <c r="B168" t="s">
        <v>436</v>
      </c>
    </row>
    <row r="169" spans="1:2" x14ac:dyDescent="0.3">
      <c r="A169" t="s">
        <v>437</v>
      </c>
      <c r="B169" t="s">
        <v>438</v>
      </c>
    </row>
    <row r="170" spans="1:2" x14ac:dyDescent="0.3">
      <c r="A170" t="s">
        <v>439</v>
      </c>
      <c r="B170" t="s">
        <v>440</v>
      </c>
    </row>
    <row r="171" spans="1:2" x14ac:dyDescent="0.3">
      <c r="A171" t="s">
        <v>441</v>
      </c>
      <c r="B171" t="s">
        <v>442</v>
      </c>
    </row>
    <row r="172" spans="1:2" x14ac:dyDescent="0.3">
      <c r="A172" t="s">
        <v>443</v>
      </c>
      <c r="B172" t="s">
        <v>444</v>
      </c>
    </row>
    <row r="173" spans="1:2" x14ac:dyDescent="0.3">
      <c r="A173" t="s">
        <v>445</v>
      </c>
      <c r="B173" t="s">
        <v>446</v>
      </c>
    </row>
    <row r="174" spans="1:2" x14ac:dyDescent="0.3">
      <c r="A174" t="s">
        <v>458</v>
      </c>
      <c r="B174" t="s">
        <v>459</v>
      </c>
    </row>
    <row r="175" spans="1:2" x14ac:dyDescent="0.3">
      <c r="A175" t="s">
        <v>460</v>
      </c>
      <c r="B175" t="s">
        <v>461</v>
      </c>
    </row>
    <row r="176" spans="1:2" x14ac:dyDescent="0.3">
      <c r="A176" t="s">
        <v>462</v>
      </c>
      <c r="B176" t="s">
        <v>463</v>
      </c>
    </row>
    <row r="177" spans="1:2" x14ac:dyDescent="0.3">
      <c r="A177" t="s">
        <v>464</v>
      </c>
      <c r="B177" t="s">
        <v>465</v>
      </c>
    </row>
    <row r="178" spans="1:2" x14ac:dyDescent="0.3">
      <c r="A178" t="s">
        <v>466</v>
      </c>
      <c r="B178" t="s">
        <v>467</v>
      </c>
    </row>
    <row r="179" spans="1:2" x14ac:dyDescent="0.3">
      <c r="A179" t="s">
        <v>468</v>
      </c>
      <c r="B179" t="s">
        <v>469</v>
      </c>
    </row>
    <row r="180" spans="1:2" x14ac:dyDescent="0.3">
      <c r="A180" t="s">
        <v>470</v>
      </c>
      <c r="B180" t="s">
        <v>471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DEA7-9D8B-4D1F-AEA7-3B0581DADB1A}">
  <dimension ref="A1:P3"/>
  <sheetViews>
    <sheetView workbookViewId="0"/>
  </sheetViews>
  <sheetFormatPr defaultRowHeight="14.4" x14ac:dyDescent="0.3"/>
  <cols>
    <col min="1" max="1" width="7.44140625" bestFit="1" customWidth="1"/>
    <col min="3" max="3" width="7.44140625" bestFit="1" customWidth="1"/>
    <col min="4" max="6" width="18.6640625" bestFit="1" customWidth="1"/>
    <col min="7" max="16" width="7.44140625" bestFit="1" customWidth="1"/>
  </cols>
  <sheetData>
    <row r="1" spans="1:16" x14ac:dyDescent="0.3">
      <c r="A1" t="s">
        <v>1</v>
      </c>
      <c r="B1" t="s">
        <v>1</v>
      </c>
      <c r="C1" s="1" t="s">
        <v>1</v>
      </c>
      <c r="D1" s="1" t="s">
        <v>16</v>
      </c>
      <c r="E1" s="1" t="s">
        <v>16</v>
      </c>
      <c r="F1" s="1" t="s">
        <v>16</v>
      </c>
      <c r="G1" s="1" t="s">
        <v>1</v>
      </c>
      <c r="H1" s="1" t="s">
        <v>1</v>
      </c>
      <c r="I1" s="1" t="s">
        <v>1</v>
      </c>
      <c r="J1" s="1" t="s">
        <v>1</v>
      </c>
      <c r="K1" s="1" t="s">
        <v>1</v>
      </c>
      <c r="L1" s="1" t="s">
        <v>1</v>
      </c>
      <c r="M1" s="1" t="s">
        <v>1</v>
      </c>
      <c r="N1" s="1" t="s">
        <v>1</v>
      </c>
      <c r="O1" s="1" t="s">
        <v>1</v>
      </c>
      <c r="P1" s="1" t="s">
        <v>1</v>
      </c>
    </row>
    <row r="2" spans="1:16" x14ac:dyDescent="0.3">
      <c r="A2" t="s">
        <v>2</v>
      </c>
      <c r="B2" t="s">
        <v>2</v>
      </c>
      <c r="C2" s="1" t="s">
        <v>2</v>
      </c>
      <c r="G2" s="1" t="s">
        <v>2</v>
      </c>
      <c r="H2" s="1" t="s">
        <v>2</v>
      </c>
      <c r="I2" s="1" t="s">
        <v>2</v>
      </c>
      <c r="J2" s="1" t="s">
        <v>2</v>
      </c>
      <c r="K2" s="1" t="s">
        <v>2</v>
      </c>
      <c r="L2" s="1" t="s">
        <v>2</v>
      </c>
      <c r="M2" s="1" t="s">
        <v>2</v>
      </c>
      <c r="N2" s="1" t="s">
        <v>2</v>
      </c>
      <c r="O2" s="1" t="s">
        <v>2</v>
      </c>
      <c r="P2" s="1" t="s">
        <v>2</v>
      </c>
    </row>
    <row r="3" spans="1:16" x14ac:dyDescent="0.3">
      <c r="A3" t="s">
        <v>0</v>
      </c>
      <c r="B3" t="s">
        <v>0</v>
      </c>
      <c r="C3" s="1" t="s">
        <v>0</v>
      </c>
      <c r="G3" s="1" t="s">
        <v>0</v>
      </c>
      <c r="H3" s="1" t="s">
        <v>0</v>
      </c>
      <c r="I3" s="1" t="s">
        <v>0</v>
      </c>
      <c r="J3" s="1" t="s">
        <v>0</v>
      </c>
      <c r="K3" s="1" t="s">
        <v>0</v>
      </c>
      <c r="L3" s="1" t="s">
        <v>0</v>
      </c>
      <c r="M3" s="1" t="s">
        <v>0</v>
      </c>
      <c r="N3" s="1" t="s">
        <v>0</v>
      </c>
      <c r="O3" s="1" t="s">
        <v>0</v>
      </c>
      <c r="P3" s="1"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87A61-460F-4843-9D72-9B767AE62E1D}">
  <sheetPr>
    <tabColor theme="7" tint="0.59999389629810485"/>
  </sheetPr>
  <dimension ref="B2:I25"/>
  <sheetViews>
    <sheetView showGridLines="0" zoomScaleNormal="100" workbookViewId="0">
      <selection activeCell="B2" sqref="B2:G2"/>
    </sheetView>
  </sheetViews>
  <sheetFormatPr defaultColWidth="8.6640625" defaultRowHeight="14.4" x14ac:dyDescent="0.3"/>
  <cols>
    <col min="1" max="1" width="3.88671875" customWidth="1"/>
    <col min="2" max="2" width="34.33203125" customWidth="1"/>
    <col min="3" max="3" width="22.33203125" customWidth="1"/>
    <col min="4" max="5" width="15.6640625" customWidth="1"/>
    <col min="6" max="6" width="29.109375" customWidth="1"/>
    <col min="7" max="7" width="8.6640625" customWidth="1"/>
    <col min="8" max="8" width="18.88671875" hidden="1" customWidth="1"/>
    <col min="9" max="9" width="8.6640625" customWidth="1"/>
    <col min="10" max="13" width="25.6640625" customWidth="1"/>
  </cols>
  <sheetData>
    <row r="2" spans="2:9" s="3" customFormat="1" ht="45" customHeight="1" x14ac:dyDescent="0.3">
      <c r="B2" s="367" t="s">
        <v>454</v>
      </c>
      <c r="C2" s="368"/>
      <c r="D2" s="368"/>
      <c r="E2" s="368"/>
      <c r="F2" s="368"/>
      <c r="G2" s="369"/>
    </row>
    <row r="3" spans="2:9" s="3" customFormat="1" ht="49.95" customHeight="1" x14ac:dyDescent="0.3">
      <c r="B3" s="370" t="s">
        <v>511</v>
      </c>
      <c r="C3" s="371"/>
      <c r="D3" s="371"/>
      <c r="E3" s="371"/>
      <c r="F3" s="371"/>
      <c r="G3" s="372"/>
      <c r="H3" s="187"/>
    </row>
    <row r="4" spans="2:9" ht="30" customHeight="1" x14ac:dyDescent="0.3">
      <c r="B4" s="373" t="s">
        <v>301</v>
      </c>
      <c r="C4" s="373"/>
      <c r="D4" s="374" t="s">
        <v>671</v>
      </c>
      <c r="E4" s="374"/>
      <c r="F4" s="374"/>
      <c r="G4" s="374"/>
      <c r="H4" s="185"/>
      <c r="I4" s="185"/>
    </row>
    <row r="5" spans="2:9" ht="30" customHeight="1" x14ac:dyDescent="0.3">
      <c r="B5" s="373" t="s">
        <v>298</v>
      </c>
      <c r="C5" s="373" t="s">
        <v>300</v>
      </c>
      <c r="D5" s="374" t="s">
        <v>300</v>
      </c>
      <c r="E5" s="374"/>
      <c r="F5" s="374"/>
      <c r="G5" s="374"/>
      <c r="H5" s="186"/>
      <c r="I5" s="185"/>
    </row>
    <row r="6" spans="2:9" ht="30" customHeight="1" x14ac:dyDescent="0.3">
      <c r="B6" s="373" t="s">
        <v>299</v>
      </c>
      <c r="C6" s="373" t="s">
        <v>278</v>
      </c>
      <c r="D6" s="374" t="s">
        <v>278</v>
      </c>
      <c r="E6" s="374"/>
      <c r="F6" s="374"/>
      <c r="G6" s="374"/>
      <c r="H6" s="185"/>
      <c r="I6" s="185"/>
    </row>
    <row r="7" spans="2:9" ht="30" customHeight="1" x14ac:dyDescent="0.3">
      <c r="B7" s="373" t="s">
        <v>302</v>
      </c>
      <c r="C7" s="373" t="s">
        <v>672</v>
      </c>
      <c r="D7" s="375" t="s">
        <v>672</v>
      </c>
      <c r="E7" s="375"/>
      <c r="F7" s="375"/>
      <c r="G7" s="375"/>
      <c r="H7" s="185"/>
      <c r="I7" s="188"/>
    </row>
    <row r="8" spans="2:9" ht="30" customHeight="1" x14ac:dyDescent="0.3">
      <c r="B8" s="373" t="s">
        <v>303</v>
      </c>
      <c r="C8" s="373" t="s">
        <v>279</v>
      </c>
      <c r="D8" s="374" t="s">
        <v>279</v>
      </c>
      <c r="E8" s="374"/>
      <c r="F8" s="374"/>
      <c r="G8" s="374"/>
      <c r="H8" s="185"/>
    </row>
    <row r="9" spans="2:9" ht="56.4" customHeight="1" x14ac:dyDescent="0.3">
      <c r="B9" s="373" t="s">
        <v>304</v>
      </c>
      <c r="C9" s="373" t="s">
        <v>296</v>
      </c>
      <c r="D9" s="374" t="s">
        <v>296</v>
      </c>
      <c r="E9" s="374"/>
      <c r="F9" s="374"/>
      <c r="G9" s="374"/>
      <c r="H9" s="185"/>
    </row>
    <row r="10" spans="2:9" ht="30" customHeight="1" x14ac:dyDescent="0.3">
      <c r="B10" s="373" t="s">
        <v>305</v>
      </c>
      <c r="C10" s="373">
        <v>5000000</v>
      </c>
      <c r="D10" s="376">
        <v>5000000</v>
      </c>
      <c r="E10" s="376"/>
      <c r="F10" s="376"/>
      <c r="G10" s="376"/>
      <c r="H10" s="185"/>
    </row>
    <row r="11" spans="2:9" ht="30" customHeight="1" x14ac:dyDescent="0.3">
      <c r="B11" s="373" t="s">
        <v>275</v>
      </c>
      <c r="C11" s="373">
        <v>410</v>
      </c>
      <c r="D11" s="376">
        <v>410</v>
      </c>
      <c r="E11" s="376"/>
      <c r="F11" s="376"/>
      <c r="G11" s="376"/>
      <c r="H11" s="185"/>
    </row>
    <row r="12" spans="2:9" s="184" customFormat="1" ht="30" customHeight="1" x14ac:dyDescent="0.3">
      <c r="B12" s="377" t="s">
        <v>673</v>
      </c>
      <c r="C12" s="189" t="s">
        <v>301</v>
      </c>
      <c r="D12" s="379" t="s">
        <v>674</v>
      </c>
      <c r="E12" s="380"/>
      <c r="F12" s="380"/>
      <c r="G12" s="381"/>
    </row>
    <row r="13" spans="2:9" s="184" customFormat="1" ht="30" customHeight="1" x14ac:dyDescent="0.3">
      <c r="B13" s="377"/>
      <c r="C13" s="190" t="s">
        <v>675</v>
      </c>
      <c r="D13" s="382" t="s">
        <v>676</v>
      </c>
      <c r="E13" s="383"/>
      <c r="F13" s="383"/>
      <c r="G13" s="384"/>
    </row>
    <row r="14" spans="2:9" s="184" customFormat="1" ht="30" customHeight="1" x14ac:dyDescent="0.3">
      <c r="B14" s="378"/>
      <c r="C14" s="190" t="s">
        <v>677</v>
      </c>
      <c r="D14" s="385" t="s">
        <v>678</v>
      </c>
      <c r="E14" s="385"/>
      <c r="F14" s="385"/>
      <c r="G14" s="386"/>
    </row>
    <row r="15" spans="2:9" s="184" customFormat="1" ht="30" customHeight="1" x14ac:dyDescent="0.3">
      <c r="B15" s="387" t="s">
        <v>837</v>
      </c>
      <c r="C15" s="388"/>
      <c r="D15" s="390"/>
      <c r="E15" s="191" t="s">
        <v>301</v>
      </c>
      <c r="F15" s="392" t="s">
        <v>679</v>
      </c>
      <c r="G15" s="393"/>
      <c r="H15" s="366" t="b">
        <v>1</v>
      </c>
    </row>
    <row r="16" spans="2:9" s="184" customFormat="1" ht="30" customHeight="1" x14ac:dyDescent="0.3">
      <c r="B16" s="377"/>
      <c r="C16" s="389"/>
      <c r="D16" s="391"/>
      <c r="E16" s="192" t="s">
        <v>675</v>
      </c>
      <c r="F16" s="392" t="s">
        <v>836</v>
      </c>
      <c r="G16" s="393"/>
      <c r="H16" s="366"/>
    </row>
    <row r="17" spans="2:8" s="184" customFormat="1" ht="30" customHeight="1" x14ac:dyDescent="0.3">
      <c r="B17" s="377"/>
      <c r="C17" s="389"/>
      <c r="D17" s="391"/>
      <c r="E17" s="192" t="s">
        <v>680</v>
      </c>
      <c r="F17" s="394" t="s">
        <v>838</v>
      </c>
      <c r="G17" s="395"/>
      <c r="H17" s="366"/>
    </row>
    <row r="18" spans="2:8" s="184" customFormat="1" ht="30" customHeight="1" x14ac:dyDescent="0.3">
      <c r="B18" s="387" t="s">
        <v>861</v>
      </c>
      <c r="C18" s="388"/>
      <c r="D18" s="397"/>
      <c r="E18" s="193" t="s">
        <v>301</v>
      </c>
      <c r="F18" s="399" t="s">
        <v>681</v>
      </c>
      <c r="G18" s="400"/>
      <c r="H18" s="366" t="b">
        <v>1</v>
      </c>
    </row>
    <row r="19" spans="2:8" s="184" customFormat="1" ht="30" customHeight="1" x14ac:dyDescent="0.3">
      <c r="B19" s="377"/>
      <c r="C19" s="389"/>
      <c r="D19" s="391"/>
      <c r="E19" s="192" t="s">
        <v>675</v>
      </c>
      <c r="F19" s="392" t="s">
        <v>682</v>
      </c>
      <c r="G19" s="393"/>
      <c r="H19" s="366"/>
    </row>
    <row r="20" spans="2:8" s="184" customFormat="1" ht="30" customHeight="1" x14ac:dyDescent="0.3">
      <c r="B20" s="377"/>
      <c r="C20" s="389"/>
      <c r="D20" s="391"/>
      <c r="E20" s="192" t="s">
        <v>683</v>
      </c>
      <c r="F20" s="392" t="s">
        <v>684</v>
      </c>
      <c r="G20" s="393"/>
      <c r="H20" s="366"/>
    </row>
    <row r="21" spans="2:8" s="184" customFormat="1" ht="30" customHeight="1" x14ac:dyDescent="0.3">
      <c r="B21" s="378"/>
      <c r="C21" s="396"/>
      <c r="D21" s="398"/>
      <c r="E21" s="194" t="s">
        <v>824</v>
      </c>
      <c r="F21" s="401" t="s">
        <v>685</v>
      </c>
      <c r="G21" s="402"/>
      <c r="H21" s="366"/>
    </row>
    <row r="22" spans="2:8" ht="48" customHeight="1" x14ac:dyDescent="0.3">
      <c r="B22" s="363" t="s">
        <v>833</v>
      </c>
      <c r="C22" s="364" t="s">
        <v>296</v>
      </c>
      <c r="D22" s="364"/>
      <c r="E22" s="364"/>
      <c r="F22" s="364"/>
      <c r="G22" s="365"/>
      <c r="H22" s="185"/>
    </row>
    <row r="23" spans="2:8" s="17" customFormat="1" ht="12" customHeight="1" x14ac:dyDescent="0.3">
      <c r="B23" s="3"/>
      <c r="C23" s="3"/>
      <c r="D23" s="3"/>
      <c r="E23" s="3"/>
      <c r="G23" s="195"/>
      <c r="H23" s="185"/>
    </row>
    <row r="24" spans="2:8" x14ac:dyDescent="0.3">
      <c r="H24" s="185"/>
    </row>
    <row r="25" spans="2:8" x14ac:dyDescent="0.3">
      <c r="H25" s="17"/>
    </row>
  </sheetData>
  <mergeCells count="36">
    <mergeCell ref="B18:C21"/>
    <mergeCell ref="D18:D21"/>
    <mergeCell ref="F18:G18"/>
    <mergeCell ref="F19:G19"/>
    <mergeCell ref="F20:G20"/>
    <mergeCell ref="F21:G21"/>
    <mergeCell ref="B12:B14"/>
    <mergeCell ref="D12:G12"/>
    <mergeCell ref="D13:G13"/>
    <mergeCell ref="D14:G14"/>
    <mergeCell ref="B15:C17"/>
    <mergeCell ref="D15:D17"/>
    <mergeCell ref="F15:G15"/>
    <mergeCell ref="F16:G16"/>
    <mergeCell ref="F17:G17"/>
    <mergeCell ref="D9:G9"/>
    <mergeCell ref="B10:C10"/>
    <mergeCell ref="D10:G10"/>
    <mergeCell ref="B11:C11"/>
    <mergeCell ref="D11:G11"/>
    <mergeCell ref="B22:G22"/>
    <mergeCell ref="H15:H17"/>
    <mergeCell ref="H18:H21"/>
    <mergeCell ref="B2:G2"/>
    <mergeCell ref="B3:G3"/>
    <mergeCell ref="B4:C4"/>
    <mergeCell ref="D4:G4"/>
    <mergeCell ref="B5:C5"/>
    <mergeCell ref="D5:G5"/>
    <mergeCell ref="B6:C6"/>
    <mergeCell ref="D6:G6"/>
    <mergeCell ref="B7:C7"/>
    <mergeCell ref="D7:G7"/>
    <mergeCell ref="B8:C8"/>
    <mergeCell ref="D8:G8"/>
    <mergeCell ref="B9:C9"/>
  </mergeCells>
  <dataValidations count="1">
    <dataValidation type="list" allowBlank="1" showInputMessage="1" showErrorMessage="1" sqref="C8" xr:uid="{5D3FC465-1702-4B26-A03D-6749F245BDEA}">
      <formula1>$H$3:$H$25</formula1>
    </dataValidation>
  </dataValidations>
  <hyperlinks>
    <hyperlink ref="C7" r:id="rId1" display="www.acme.com" xr:uid="{7A34DF09-12F8-419C-B123-650B8D36304D}"/>
    <hyperlink ref="C7:F7" r:id="rId2" display="http://www.netpositiveproducts.org" xr:uid="{8D30F8AA-3F93-41C4-BF71-FF77751D0B74}"/>
    <hyperlink ref="D14" r:id="rId3" display="gailm@uhighered.edu " xr:uid="{01B55646-A9D9-4252-B94D-71730B2D243C}"/>
    <hyperlink ref="F21" r:id="rId4" xr:uid="{383339BD-0A98-4B3F-9E44-3A63E51776E9}"/>
    <hyperlink ref="D7" r:id="rId5" xr:uid="{666862DB-0E75-4025-AE4E-4D3852A0ECC4}"/>
    <hyperlink ref="D7:G7" r:id="rId6" display="http://www.netpositiveproducts.org" xr:uid="{A9CCB1B7-D03A-40E6-A135-7966FBCD9EE8}"/>
    <hyperlink ref="D14:G14" r:id="rId7" display="gailm@netpositiveproducts.org" xr:uid="{64ECD692-3456-4573-A9EF-DBE94C221968}"/>
    <hyperlink ref="F17" r:id="rId8" xr:uid="{DF5DF4A5-FF40-48D5-9C5D-BD195E03603C}"/>
  </hyperlinks>
  <pageMargins left="0.7" right="0.7" top="0.75" bottom="0.75" header="0.3" footer="0.3"/>
  <pageSetup orientation="portrait" r:id="rId9"/>
  <drawing r:id="rId10"/>
  <legacyDrawing r:id="rId11"/>
  <picture r:id="rId12"/>
  <mc:AlternateContent xmlns:mc="http://schemas.openxmlformats.org/markup-compatibility/2006">
    <mc:Choice Requires="x14">
      <controls>
        <mc:AlternateContent xmlns:mc="http://schemas.openxmlformats.org/markup-compatibility/2006">
          <mc:Choice Requires="x14">
            <control shapeId="224257" r:id="rId13" name="Check Box 1">
              <controlPr defaultSize="0" autoFill="0" autoLine="0" autoPict="0">
                <anchor moveWithCells="1">
                  <from>
                    <xdr:col>3</xdr:col>
                    <xdr:colOff>441960</xdr:colOff>
                    <xdr:row>18</xdr:row>
                    <xdr:rowOff>274320</xdr:rowOff>
                  </from>
                  <to>
                    <xdr:col>3</xdr:col>
                    <xdr:colOff>670560</xdr:colOff>
                    <xdr:row>19</xdr:row>
                    <xdr:rowOff>121920</xdr:rowOff>
                  </to>
                </anchor>
              </controlPr>
            </control>
          </mc:Choice>
        </mc:AlternateContent>
        <mc:AlternateContent xmlns:mc="http://schemas.openxmlformats.org/markup-compatibility/2006">
          <mc:Choice Requires="x14">
            <control shapeId="224258" r:id="rId14" name="Check Box 2">
              <controlPr defaultSize="0" autoFill="0" autoLine="0" autoPict="0">
                <anchor moveWithCells="1">
                  <from>
                    <xdr:col>3</xdr:col>
                    <xdr:colOff>441960</xdr:colOff>
                    <xdr:row>15</xdr:row>
                    <xdr:rowOff>45720</xdr:rowOff>
                  </from>
                  <to>
                    <xdr:col>3</xdr:col>
                    <xdr:colOff>670560</xdr:colOff>
                    <xdr:row>15</xdr:row>
                    <xdr:rowOff>274320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5CBCE-D26A-458C-A712-7B45A937F229}">
  <sheetPr>
    <tabColor theme="6" tint="0.39997558519241921"/>
  </sheetPr>
  <dimension ref="A2:K73"/>
  <sheetViews>
    <sheetView showGridLines="0" zoomScaleNormal="100" workbookViewId="0">
      <selection activeCell="C2" sqref="C2:K2"/>
    </sheetView>
  </sheetViews>
  <sheetFormatPr defaultColWidth="11.6640625" defaultRowHeight="15.6" x14ac:dyDescent="0.3"/>
  <cols>
    <col min="1" max="1" width="2.554687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22.88671875" style="18" customWidth="1"/>
    <col min="10" max="10" width="15.6640625" style="18" customWidth="1"/>
    <col min="11" max="11" width="21.33203125" style="18" customWidth="1"/>
    <col min="12" max="16384" width="11.6640625" style="18"/>
  </cols>
  <sheetData>
    <row r="2" spans="1:11" ht="45" customHeight="1" x14ac:dyDescent="0.3">
      <c r="A2" s="26"/>
      <c r="B2" s="26"/>
      <c r="C2" s="427" t="s">
        <v>452</v>
      </c>
      <c r="D2" s="428"/>
      <c r="E2" s="428"/>
      <c r="F2" s="428"/>
      <c r="G2" s="428"/>
      <c r="H2" s="428"/>
      <c r="I2" s="428"/>
      <c r="J2" s="428"/>
      <c r="K2" s="429"/>
    </row>
    <row r="3" spans="1:11" s="28" customFormat="1" ht="132.6" customHeight="1" x14ac:dyDescent="0.35">
      <c r="A3" s="27"/>
      <c r="B3" s="27"/>
      <c r="C3" s="421" t="s">
        <v>588</v>
      </c>
      <c r="D3" s="422"/>
      <c r="E3" s="422"/>
      <c r="F3" s="422"/>
      <c r="G3" s="422"/>
      <c r="H3" s="422"/>
      <c r="I3" s="422"/>
      <c r="J3" s="422"/>
      <c r="K3" s="423"/>
    </row>
    <row r="4" spans="1:11" ht="10.199999999999999" customHeight="1" x14ac:dyDescent="0.3">
      <c r="I4" s="4"/>
      <c r="J4" s="4"/>
      <c r="K4" s="4"/>
    </row>
    <row r="5" spans="1:11" s="11" customFormat="1" ht="70.2" customHeight="1" x14ac:dyDescent="0.3">
      <c r="A5" s="29"/>
      <c r="B5" s="29"/>
      <c r="C5" s="424" t="s">
        <v>584</v>
      </c>
      <c r="D5" s="425"/>
      <c r="E5" s="425"/>
      <c r="F5" s="425"/>
      <c r="G5" s="425"/>
      <c r="H5" s="425"/>
      <c r="I5" s="425"/>
      <c r="J5" s="425"/>
      <c r="K5" s="426"/>
    </row>
    <row r="6" spans="1:11" ht="49.95" customHeight="1" x14ac:dyDescent="0.3">
      <c r="A6" s="26"/>
      <c r="B6" s="26" t="b">
        <v>0</v>
      </c>
      <c r="C6" s="30"/>
      <c r="D6" s="417" t="s">
        <v>743</v>
      </c>
      <c r="E6" s="417"/>
      <c r="F6" s="417"/>
      <c r="G6" s="417"/>
      <c r="H6" s="417"/>
      <c r="I6" s="417"/>
      <c r="J6" s="417"/>
      <c r="K6" s="418"/>
    </row>
    <row r="7" spans="1:11" ht="61.95" customHeight="1" x14ac:dyDescent="0.3">
      <c r="A7" s="26"/>
      <c r="B7" s="26" t="b">
        <v>1</v>
      </c>
      <c r="C7" s="30"/>
      <c r="D7" s="419" t="s">
        <v>581</v>
      </c>
      <c r="E7" s="419"/>
      <c r="F7" s="419"/>
      <c r="G7" s="419"/>
      <c r="H7" s="419"/>
      <c r="I7" s="419"/>
      <c r="J7" s="419"/>
      <c r="K7" s="420"/>
    </row>
    <row r="8" spans="1:11" s="11" customFormat="1" ht="30" customHeight="1" x14ac:dyDescent="0.3">
      <c r="A8" s="26"/>
      <c r="B8" s="26"/>
      <c r="C8" s="31"/>
      <c r="D8" s="409" t="s">
        <v>580</v>
      </c>
      <c r="E8" s="410"/>
      <c r="F8" s="410"/>
      <c r="G8" s="410"/>
      <c r="H8" s="410"/>
      <c r="I8" s="410"/>
      <c r="J8" s="410"/>
      <c r="K8" s="212">
        <v>0.5</v>
      </c>
    </row>
    <row r="9" spans="1:11" ht="33" customHeight="1" x14ac:dyDescent="0.3">
      <c r="C9" s="32"/>
      <c r="D9" s="414" t="s">
        <v>582</v>
      </c>
      <c r="E9" s="415"/>
      <c r="F9" s="415"/>
      <c r="G9" s="415"/>
      <c r="H9" s="415"/>
      <c r="I9" s="415"/>
      <c r="J9" s="415"/>
      <c r="K9" s="416"/>
    </row>
    <row r="10" spans="1:11" ht="30" customHeight="1" x14ac:dyDescent="0.3">
      <c r="A10" s="26"/>
      <c r="B10" s="26" t="b">
        <v>1</v>
      </c>
      <c r="C10" s="30"/>
      <c r="D10" s="417" t="s">
        <v>708</v>
      </c>
      <c r="E10" s="417"/>
      <c r="F10" s="417"/>
      <c r="G10" s="417"/>
      <c r="H10" s="417"/>
      <c r="I10" s="417"/>
      <c r="J10" s="417"/>
      <c r="K10" s="418"/>
    </row>
    <row r="11" spans="1:11" ht="30" customHeight="1" x14ac:dyDescent="0.3">
      <c r="A11" s="26"/>
      <c r="B11" s="26" t="b">
        <v>1</v>
      </c>
      <c r="C11" s="30"/>
      <c r="D11" s="417" t="s">
        <v>707</v>
      </c>
      <c r="E11" s="417"/>
      <c r="F11" s="417"/>
      <c r="G11" s="417"/>
      <c r="H11" s="417"/>
      <c r="I11" s="417"/>
      <c r="J11" s="417"/>
      <c r="K11" s="418"/>
    </row>
    <row r="12" spans="1:11" ht="30" customHeight="1" x14ac:dyDescent="0.3">
      <c r="A12" s="26"/>
      <c r="B12" s="26" t="b">
        <v>1</v>
      </c>
      <c r="C12" s="33"/>
      <c r="D12" s="419" t="s">
        <v>709</v>
      </c>
      <c r="E12" s="419"/>
      <c r="F12" s="419"/>
      <c r="G12" s="419"/>
      <c r="H12" s="419"/>
      <c r="I12" s="419"/>
      <c r="J12" s="419"/>
      <c r="K12" s="420"/>
    </row>
    <row r="13" spans="1:11" ht="30" customHeight="1" x14ac:dyDescent="0.3">
      <c r="A13" s="26"/>
      <c r="B13" s="26"/>
      <c r="C13" s="34">
        <f>IF(B6=TRUE,0,((COUNTIF(B7:B12,TRUE)/4)+K8)/2)</f>
        <v>0.75</v>
      </c>
      <c r="D13" s="411" t="s">
        <v>583</v>
      </c>
      <c r="E13" s="412"/>
      <c r="F13" s="412"/>
      <c r="G13" s="412"/>
      <c r="H13" s="412"/>
      <c r="I13" s="412"/>
      <c r="J13" s="412"/>
      <c r="K13" s="413"/>
    </row>
    <row r="14" spans="1:11" s="11" customFormat="1" ht="34.200000000000003" customHeight="1" x14ac:dyDescent="0.3">
      <c r="A14" s="29"/>
      <c r="B14" s="29"/>
      <c r="C14" s="403" t="s">
        <v>754</v>
      </c>
      <c r="D14" s="404"/>
      <c r="E14" s="404"/>
      <c r="F14" s="404"/>
      <c r="G14" s="404"/>
      <c r="H14" s="404"/>
      <c r="I14" s="404"/>
      <c r="J14" s="404"/>
      <c r="K14" s="405"/>
    </row>
    <row r="15" spans="1:11" s="11" customFormat="1" ht="52.2" customHeight="1" x14ac:dyDescent="0.3">
      <c r="A15" s="29"/>
      <c r="B15" s="29"/>
      <c r="C15" s="406" t="s">
        <v>755</v>
      </c>
      <c r="D15" s="407"/>
      <c r="E15" s="407"/>
      <c r="F15" s="407"/>
      <c r="G15" s="407"/>
      <c r="H15" s="407"/>
      <c r="I15" s="407"/>
      <c r="J15" s="407"/>
      <c r="K15" s="408"/>
    </row>
    <row r="16" spans="1:11" ht="10.199999999999999" customHeight="1" x14ac:dyDescent="0.3">
      <c r="I16" s="4"/>
      <c r="J16" s="4"/>
      <c r="K16" s="4"/>
    </row>
    <row r="73" spans="2:2" x14ac:dyDescent="0.3">
      <c r="B73" s="18" t="b">
        <v>0</v>
      </c>
    </row>
  </sheetData>
  <mergeCells count="13">
    <mergeCell ref="C3:K3"/>
    <mergeCell ref="C5:K5"/>
    <mergeCell ref="D6:K6"/>
    <mergeCell ref="D7:K7"/>
    <mergeCell ref="C2:K2"/>
    <mergeCell ref="C14:K14"/>
    <mergeCell ref="C15:K15"/>
    <mergeCell ref="D8:J8"/>
    <mergeCell ref="D13:K13"/>
    <mergeCell ref="D9:K9"/>
    <mergeCell ref="D10:K10"/>
    <mergeCell ref="D11:K11"/>
    <mergeCell ref="D12:K12"/>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18687" r:id="rId6" name="Check Box 255">
              <controlPr defaultSize="0" autoFill="0" autoLine="0" autoPict="0">
                <anchor moveWithCells="1">
                  <from>
                    <xdr:col>2</xdr:col>
                    <xdr:colOff>251460</xdr:colOff>
                    <xdr:row>5</xdr:row>
                    <xdr:rowOff>213360</xdr:rowOff>
                  </from>
                  <to>
                    <xdr:col>2</xdr:col>
                    <xdr:colOff>464820</xdr:colOff>
                    <xdr:row>5</xdr:row>
                    <xdr:rowOff>449580</xdr:rowOff>
                  </to>
                </anchor>
              </controlPr>
            </control>
          </mc:Choice>
        </mc:AlternateContent>
        <mc:AlternateContent xmlns:mc="http://schemas.openxmlformats.org/markup-compatibility/2006">
          <mc:Choice Requires="x14">
            <control shapeId="18692" r:id="rId7" name="Check Box 260">
              <controlPr defaultSize="0" autoFill="0" autoLine="0" autoPict="0">
                <anchor moveWithCells="1">
                  <from>
                    <xdr:col>2</xdr:col>
                    <xdr:colOff>259080</xdr:colOff>
                    <xdr:row>9</xdr:row>
                    <xdr:rowOff>60960</xdr:rowOff>
                  </from>
                  <to>
                    <xdr:col>2</xdr:col>
                    <xdr:colOff>502920</xdr:colOff>
                    <xdr:row>9</xdr:row>
                    <xdr:rowOff>297180</xdr:rowOff>
                  </to>
                </anchor>
              </controlPr>
            </control>
          </mc:Choice>
        </mc:AlternateContent>
        <mc:AlternateContent xmlns:mc="http://schemas.openxmlformats.org/markup-compatibility/2006">
          <mc:Choice Requires="x14">
            <control shapeId="18693" r:id="rId8" name="Check Box 261">
              <controlPr defaultSize="0" autoFill="0" autoLine="0" autoPict="0">
                <anchor moveWithCells="1">
                  <from>
                    <xdr:col>2</xdr:col>
                    <xdr:colOff>259080</xdr:colOff>
                    <xdr:row>10</xdr:row>
                    <xdr:rowOff>60960</xdr:rowOff>
                  </from>
                  <to>
                    <xdr:col>2</xdr:col>
                    <xdr:colOff>502920</xdr:colOff>
                    <xdr:row>10</xdr:row>
                    <xdr:rowOff>297180</xdr:rowOff>
                  </to>
                </anchor>
              </controlPr>
            </control>
          </mc:Choice>
        </mc:AlternateContent>
        <mc:AlternateContent xmlns:mc="http://schemas.openxmlformats.org/markup-compatibility/2006">
          <mc:Choice Requires="x14">
            <control shapeId="18694" r:id="rId9" name="Check Box 262">
              <controlPr defaultSize="0" autoFill="0" autoLine="0" autoPict="0">
                <anchor moveWithCells="1">
                  <from>
                    <xdr:col>2</xdr:col>
                    <xdr:colOff>259080</xdr:colOff>
                    <xdr:row>11</xdr:row>
                    <xdr:rowOff>60960</xdr:rowOff>
                  </from>
                  <to>
                    <xdr:col>2</xdr:col>
                    <xdr:colOff>502920</xdr:colOff>
                    <xdr:row>11</xdr:row>
                    <xdr:rowOff>297180</xdr:rowOff>
                  </to>
                </anchor>
              </controlPr>
            </control>
          </mc:Choice>
        </mc:AlternateContent>
        <mc:AlternateContent xmlns:mc="http://schemas.openxmlformats.org/markup-compatibility/2006">
          <mc:Choice Requires="x14">
            <control shapeId="18695" r:id="rId10" name="Check Box 263">
              <controlPr defaultSize="0" autoFill="0" autoLine="0" autoPict="0">
                <anchor moveWithCells="1">
                  <from>
                    <xdr:col>2</xdr:col>
                    <xdr:colOff>259080</xdr:colOff>
                    <xdr:row>6</xdr:row>
                    <xdr:rowOff>60960</xdr:rowOff>
                  </from>
                  <to>
                    <xdr:col>2</xdr:col>
                    <xdr:colOff>480060</xdr:colOff>
                    <xdr:row>6</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C54F-C240-4017-ABCB-929201ED3E18}">
  <sheetPr>
    <tabColor theme="6" tint="0.39997558519241921"/>
  </sheetPr>
  <dimension ref="A2:K19"/>
  <sheetViews>
    <sheetView showGridLines="0" zoomScaleNormal="100" workbookViewId="0">
      <selection activeCell="C2" sqref="C2:K2"/>
    </sheetView>
  </sheetViews>
  <sheetFormatPr defaultColWidth="11.6640625" defaultRowHeight="15.6" x14ac:dyDescent="0.3"/>
  <cols>
    <col min="1" max="1" width="2.332031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0" width="15.6640625" style="18" customWidth="1"/>
    <col min="11" max="11" width="21.33203125" style="18" customWidth="1"/>
    <col min="12" max="16384" width="11.6640625" style="18"/>
  </cols>
  <sheetData>
    <row r="2" spans="1:11" ht="45" customHeight="1" x14ac:dyDescent="0.3">
      <c r="A2" s="26"/>
      <c r="B2" s="26"/>
      <c r="C2" s="427" t="s">
        <v>343</v>
      </c>
      <c r="D2" s="428"/>
      <c r="E2" s="428"/>
      <c r="F2" s="428"/>
      <c r="G2" s="428"/>
      <c r="H2" s="428"/>
      <c r="I2" s="428"/>
      <c r="J2" s="428"/>
      <c r="K2" s="429"/>
    </row>
    <row r="3" spans="1:11" ht="169.2" customHeight="1" x14ac:dyDescent="0.3">
      <c r="A3" s="26"/>
      <c r="B3" s="26"/>
      <c r="C3" s="421" t="s">
        <v>585</v>
      </c>
      <c r="D3" s="422"/>
      <c r="E3" s="422"/>
      <c r="F3" s="422"/>
      <c r="G3" s="422"/>
      <c r="H3" s="422"/>
      <c r="I3" s="422"/>
      <c r="J3" s="422"/>
      <c r="K3" s="423"/>
    </row>
    <row r="4" spans="1:11" ht="10.199999999999999" customHeight="1" x14ac:dyDescent="0.3">
      <c r="I4" s="4"/>
      <c r="J4" s="4"/>
      <c r="K4" s="4"/>
    </row>
    <row r="5" spans="1:11" s="11" customFormat="1" ht="70.2" customHeight="1" x14ac:dyDescent="0.3">
      <c r="A5" s="29"/>
      <c r="B5" s="29"/>
      <c r="C5" s="424" t="s">
        <v>586</v>
      </c>
      <c r="D5" s="425"/>
      <c r="E5" s="425"/>
      <c r="F5" s="425"/>
      <c r="G5" s="425"/>
      <c r="H5" s="425"/>
      <c r="I5" s="425"/>
      <c r="J5" s="425"/>
      <c r="K5" s="426"/>
    </row>
    <row r="6" spans="1:11" ht="49.95" customHeight="1" x14ac:dyDescent="0.3">
      <c r="A6" s="26"/>
      <c r="B6" s="26" t="b">
        <v>0</v>
      </c>
      <c r="C6" s="35"/>
      <c r="D6" s="417" t="s">
        <v>744</v>
      </c>
      <c r="E6" s="417"/>
      <c r="F6" s="417"/>
      <c r="G6" s="417"/>
      <c r="H6" s="417"/>
      <c r="I6" s="417"/>
      <c r="J6" s="417"/>
      <c r="K6" s="418"/>
    </row>
    <row r="7" spans="1:11" ht="30" customHeight="1" x14ac:dyDescent="0.3">
      <c r="A7" s="26"/>
      <c r="B7" s="26" t="b">
        <v>1</v>
      </c>
      <c r="C7" s="35"/>
      <c r="D7" s="419" t="s">
        <v>451</v>
      </c>
      <c r="E7" s="419"/>
      <c r="F7" s="419"/>
      <c r="G7" s="419"/>
      <c r="H7" s="419"/>
      <c r="I7" s="419"/>
      <c r="J7" s="419"/>
      <c r="K7" s="418"/>
    </row>
    <row r="8" spans="1:11" s="11" customFormat="1" ht="30" customHeight="1" x14ac:dyDescent="0.3">
      <c r="A8" s="26"/>
      <c r="B8" s="26"/>
      <c r="C8" s="431"/>
      <c r="D8" s="430" t="s">
        <v>332</v>
      </c>
      <c r="E8" s="430"/>
      <c r="F8" s="430"/>
      <c r="G8" s="430"/>
      <c r="H8" s="430"/>
      <c r="I8" s="430"/>
      <c r="J8" s="430"/>
      <c r="K8" s="216">
        <v>1</v>
      </c>
    </row>
    <row r="9" spans="1:11" s="11" customFormat="1" ht="37.200000000000003" customHeight="1" x14ac:dyDescent="0.3">
      <c r="A9" s="26"/>
      <c r="B9" s="26"/>
      <c r="C9" s="432"/>
      <c r="D9" s="409" t="s">
        <v>483</v>
      </c>
      <c r="E9" s="410"/>
      <c r="F9" s="410"/>
      <c r="G9" s="410"/>
      <c r="H9" s="410"/>
      <c r="I9" s="410"/>
      <c r="J9" s="410"/>
      <c r="K9" s="212">
        <v>1</v>
      </c>
    </row>
    <row r="10" spans="1:11" ht="33" customHeight="1" x14ac:dyDescent="0.3">
      <c r="C10" s="433"/>
      <c r="D10" s="414" t="s">
        <v>582</v>
      </c>
      <c r="E10" s="415"/>
      <c r="F10" s="415"/>
      <c r="G10" s="415"/>
      <c r="H10" s="415"/>
      <c r="I10" s="415"/>
      <c r="J10" s="415"/>
      <c r="K10" s="416"/>
    </row>
    <row r="11" spans="1:11" ht="30" customHeight="1" x14ac:dyDescent="0.3">
      <c r="A11" s="26"/>
      <c r="B11" s="26" t="b">
        <v>1</v>
      </c>
      <c r="C11" s="30"/>
      <c r="D11" s="417" t="s">
        <v>710</v>
      </c>
      <c r="E11" s="417"/>
      <c r="F11" s="417"/>
      <c r="G11" s="417"/>
      <c r="H11" s="417"/>
      <c r="I11" s="417"/>
      <c r="J11" s="417"/>
      <c r="K11" s="418"/>
    </row>
    <row r="12" spans="1:11" ht="30" customHeight="1" x14ac:dyDescent="0.3">
      <c r="A12" s="26"/>
      <c r="B12" s="26" t="b">
        <v>0</v>
      </c>
      <c r="C12" s="30"/>
      <c r="D12" s="417" t="s">
        <v>711</v>
      </c>
      <c r="E12" s="417"/>
      <c r="F12" s="417"/>
      <c r="G12" s="417"/>
      <c r="H12" s="417"/>
      <c r="I12" s="417"/>
      <c r="J12" s="417"/>
      <c r="K12" s="418"/>
    </row>
    <row r="13" spans="1:11" ht="30" customHeight="1" x14ac:dyDescent="0.3">
      <c r="A13" s="26"/>
      <c r="B13" s="26" t="b">
        <v>0</v>
      </c>
      <c r="C13" s="33"/>
      <c r="D13" s="419" t="s">
        <v>720</v>
      </c>
      <c r="E13" s="419"/>
      <c r="F13" s="419"/>
      <c r="G13" s="419"/>
      <c r="H13" s="419"/>
      <c r="I13" s="419"/>
      <c r="J13" s="419"/>
      <c r="K13" s="420"/>
    </row>
    <row r="14" spans="1:11" ht="30" customHeight="1" x14ac:dyDescent="0.3">
      <c r="A14" s="26"/>
      <c r="B14" s="26"/>
      <c r="C14" s="34">
        <f>IF(B6=TRUE,0,((COUNTIF(B7:B13,TRUE)/4)+K8+K9)/3)</f>
        <v>0.83333333333333337</v>
      </c>
      <c r="D14" s="411" t="s">
        <v>587</v>
      </c>
      <c r="E14" s="412"/>
      <c r="F14" s="412"/>
      <c r="G14" s="412"/>
      <c r="H14" s="412"/>
      <c r="I14" s="412"/>
      <c r="J14" s="412"/>
      <c r="K14" s="413"/>
    </row>
    <row r="15" spans="1:11" s="11" customFormat="1" ht="34.200000000000003" customHeight="1" x14ac:dyDescent="0.3">
      <c r="A15" s="29"/>
      <c r="B15" s="29"/>
      <c r="C15" s="403" t="s">
        <v>754</v>
      </c>
      <c r="D15" s="404"/>
      <c r="E15" s="404"/>
      <c r="F15" s="404"/>
      <c r="G15" s="404"/>
      <c r="H15" s="404"/>
      <c r="I15" s="404"/>
      <c r="J15" s="404"/>
      <c r="K15" s="405"/>
    </row>
    <row r="16" spans="1:11" s="11" customFormat="1" ht="52.2" customHeight="1" x14ac:dyDescent="0.3">
      <c r="A16" s="29"/>
      <c r="B16" s="29"/>
      <c r="C16" s="406" t="s">
        <v>755</v>
      </c>
      <c r="D16" s="407"/>
      <c r="E16" s="407"/>
      <c r="F16" s="407"/>
      <c r="G16" s="407"/>
      <c r="H16" s="407"/>
      <c r="I16" s="407"/>
      <c r="J16" s="407"/>
      <c r="K16" s="408"/>
    </row>
    <row r="17" spans="9:11" ht="10.199999999999999" customHeight="1" x14ac:dyDescent="0.3">
      <c r="I17" s="4"/>
      <c r="J17" s="4"/>
      <c r="K17" s="4"/>
    </row>
    <row r="18" spans="9:11" ht="10.199999999999999" customHeight="1" x14ac:dyDescent="0.3">
      <c r="I18" s="4"/>
      <c r="J18" s="4"/>
      <c r="K18" s="4"/>
    </row>
    <row r="19" spans="9:11" ht="10.199999999999999" customHeight="1" x14ac:dyDescent="0.3">
      <c r="I19" s="4"/>
      <c r="J19" s="4"/>
      <c r="K19" s="4"/>
    </row>
  </sheetData>
  <mergeCells count="15">
    <mergeCell ref="C15:K15"/>
    <mergeCell ref="C16:K16"/>
    <mergeCell ref="C2:K2"/>
    <mergeCell ref="D13:K13"/>
    <mergeCell ref="D14:K14"/>
    <mergeCell ref="C3:K3"/>
    <mergeCell ref="C5:K5"/>
    <mergeCell ref="D6:K6"/>
    <mergeCell ref="D7:K7"/>
    <mergeCell ref="D9:J9"/>
    <mergeCell ref="D8:J8"/>
    <mergeCell ref="D10:K10"/>
    <mergeCell ref="D11:K11"/>
    <mergeCell ref="D12:K12"/>
    <mergeCell ref="C8:C10"/>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24649" r:id="rId6" name="Check Box 73">
              <controlPr defaultSize="0" autoFill="0" autoLine="0" autoPict="0">
                <anchor moveWithCells="1">
                  <from>
                    <xdr:col>2</xdr:col>
                    <xdr:colOff>251460</xdr:colOff>
                    <xdr:row>5</xdr:row>
                    <xdr:rowOff>213360</xdr:rowOff>
                  </from>
                  <to>
                    <xdr:col>2</xdr:col>
                    <xdr:colOff>464820</xdr:colOff>
                    <xdr:row>5</xdr:row>
                    <xdr:rowOff>449580</xdr:rowOff>
                  </to>
                </anchor>
              </controlPr>
            </control>
          </mc:Choice>
        </mc:AlternateContent>
        <mc:AlternateContent xmlns:mc="http://schemas.openxmlformats.org/markup-compatibility/2006">
          <mc:Choice Requires="x14">
            <control shapeId="24650" r:id="rId7" name="Check Box 74">
              <controlPr defaultSize="0" autoFill="0" autoLine="0" autoPict="0">
                <anchor moveWithCells="1">
                  <from>
                    <xdr:col>2</xdr:col>
                    <xdr:colOff>259080</xdr:colOff>
                    <xdr:row>10</xdr:row>
                    <xdr:rowOff>60960</xdr:rowOff>
                  </from>
                  <to>
                    <xdr:col>2</xdr:col>
                    <xdr:colOff>502920</xdr:colOff>
                    <xdr:row>10</xdr:row>
                    <xdr:rowOff>297180</xdr:rowOff>
                  </to>
                </anchor>
              </controlPr>
            </control>
          </mc:Choice>
        </mc:AlternateContent>
        <mc:AlternateContent xmlns:mc="http://schemas.openxmlformats.org/markup-compatibility/2006">
          <mc:Choice Requires="x14">
            <control shapeId="24651" r:id="rId8" name="Check Box 75">
              <controlPr defaultSize="0" autoFill="0" autoLine="0" autoPict="0">
                <anchor moveWithCells="1">
                  <from>
                    <xdr:col>2</xdr:col>
                    <xdr:colOff>259080</xdr:colOff>
                    <xdr:row>11</xdr:row>
                    <xdr:rowOff>60960</xdr:rowOff>
                  </from>
                  <to>
                    <xdr:col>2</xdr:col>
                    <xdr:colOff>502920</xdr:colOff>
                    <xdr:row>11</xdr:row>
                    <xdr:rowOff>297180</xdr:rowOff>
                  </to>
                </anchor>
              </controlPr>
            </control>
          </mc:Choice>
        </mc:AlternateContent>
        <mc:AlternateContent xmlns:mc="http://schemas.openxmlformats.org/markup-compatibility/2006">
          <mc:Choice Requires="x14">
            <control shapeId="24652" r:id="rId9" name="Check Box 76">
              <controlPr defaultSize="0" autoFill="0" autoLine="0" autoPict="0">
                <anchor moveWithCells="1">
                  <from>
                    <xdr:col>2</xdr:col>
                    <xdr:colOff>259080</xdr:colOff>
                    <xdr:row>12</xdr:row>
                    <xdr:rowOff>60960</xdr:rowOff>
                  </from>
                  <to>
                    <xdr:col>2</xdr:col>
                    <xdr:colOff>502920</xdr:colOff>
                    <xdr:row>12</xdr:row>
                    <xdr:rowOff>297180</xdr:rowOff>
                  </to>
                </anchor>
              </controlPr>
            </control>
          </mc:Choice>
        </mc:AlternateContent>
        <mc:AlternateContent xmlns:mc="http://schemas.openxmlformats.org/markup-compatibility/2006">
          <mc:Choice Requires="x14">
            <control shapeId="24653" r:id="rId10" name="Check Box 77">
              <controlPr defaultSize="0" autoFill="0" autoLine="0" autoPict="0">
                <anchor moveWithCells="1">
                  <from>
                    <xdr:col>2</xdr:col>
                    <xdr:colOff>259080</xdr:colOff>
                    <xdr:row>6</xdr:row>
                    <xdr:rowOff>60960</xdr:rowOff>
                  </from>
                  <to>
                    <xdr:col>2</xdr:col>
                    <xdr:colOff>480060</xdr:colOff>
                    <xdr:row>6</xdr:row>
                    <xdr:rowOff>297180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BAD1-FF45-4544-B746-670D602D1498}">
  <sheetPr>
    <tabColor theme="6" tint="0.39997558519241921"/>
  </sheetPr>
  <dimension ref="A2:K57"/>
  <sheetViews>
    <sheetView showGridLines="0" zoomScaleNormal="100" workbookViewId="0">
      <selection activeCell="C2" sqref="C2:K2"/>
    </sheetView>
  </sheetViews>
  <sheetFormatPr defaultColWidth="11.6640625" defaultRowHeight="15.6" x14ac:dyDescent="0.3"/>
  <cols>
    <col min="1" max="1" width="3"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4.109375" style="18" customWidth="1"/>
    <col min="8" max="8" width="28.109375" style="18" customWidth="1"/>
    <col min="9" max="9" width="20.88671875" style="18" customWidth="1"/>
    <col min="10" max="10" width="15.6640625" style="18" customWidth="1"/>
    <col min="11" max="11" width="16.33203125" style="18" customWidth="1"/>
    <col min="12" max="16384" width="11.6640625" style="18"/>
  </cols>
  <sheetData>
    <row r="2" spans="1:11" ht="45" customHeight="1" x14ac:dyDescent="0.3">
      <c r="A2" s="26"/>
      <c r="B2" s="26"/>
      <c r="C2" s="427" t="s">
        <v>819</v>
      </c>
      <c r="D2" s="428"/>
      <c r="E2" s="428"/>
      <c r="F2" s="428"/>
      <c r="G2" s="428"/>
      <c r="H2" s="428"/>
      <c r="I2" s="428"/>
      <c r="J2" s="428"/>
      <c r="K2" s="429"/>
    </row>
    <row r="3" spans="1:11" ht="72.75" customHeight="1" x14ac:dyDescent="0.3">
      <c r="A3" s="26"/>
      <c r="B3" s="26"/>
      <c r="C3" s="458" t="s">
        <v>834</v>
      </c>
      <c r="D3" s="459"/>
      <c r="E3" s="459"/>
      <c r="F3" s="459"/>
      <c r="G3" s="459"/>
      <c r="H3" s="292"/>
      <c r="I3" s="41"/>
      <c r="J3" s="41"/>
      <c r="K3" s="41"/>
    </row>
    <row r="4" spans="1:11" ht="72.75" customHeight="1" x14ac:dyDescent="0.3">
      <c r="A4" s="26"/>
      <c r="B4" s="26"/>
      <c r="C4" s="351"/>
      <c r="D4" s="460"/>
      <c r="E4" s="460"/>
      <c r="F4" s="460"/>
      <c r="G4" s="460"/>
      <c r="H4" s="41"/>
      <c r="I4" s="41"/>
      <c r="J4" s="41"/>
      <c r="K4" s="41"/>
    </row>
    <row r="5" spans="1:11" ht="112.8" customHeight="1" x14ac:dyDescent="0.3">
      <c r="A5" s="26"/>
      <c r="B5" s="26"/>
      <c r="C5" s="421"/>
      <c r="D5" s="422"/>
      <c r="E5" s="422"/>
      <c r="F5" s="422"/>
      <c r="G5" s="422"/>
      <c r="H5" s="41"/>
      <c r="I5" s="41"/>
      <c r="J5" s="41"/>
      <c r="K5" s="41"/>
    </row>
    <row r="6" spans="1:11" ht="10.199999999999999" customHeight="1" x14ac:dyDescent="0.3">
      <c r="H6" s="293"/>
      <c r="I6" s="294"/>
      <c r="J6" s="294"/>
      <c r="K6" s="294"/>
    </row>
    <row r="7" spans="1:11" s="11" customFormat="1" ht="82.5" customHeight="1" x14ac:dyDescent="0.3">
      <c r="A7" s="29"/>
      <c r="B7" s="29"/>
      <c r="C7" s="424" t="s">
        <v>823</v>
      </c>
      <c r="D7" s="425"/>
      <c r="E7" s="425"/>
      <c r="F7" s="425"/>
      <c r="G7" s="425"/>
      <c r="H7" s="425"/>
      <c r="I7" s="425"/>
      <c r="J7" s="425"/>
      <c r="K7" s="426"/>
    </row>
    <row r="8" spans="1:11" ht="49.95" customHeight="1" x14ac:dyDescent="0.3">
      <c r="A8" s="26"/>
      <c r="B8" s="26" t="b">
        <v>0</v>
      </c>
      <c r="C8" s="30"/>
      <c r="D8" s="442" t="s">
        <v>820</v>
      </c>
      <c r="E8" s="443"/>
      <c r="F8" s="443"/>
      <c r="G8" s="443"/>
      <c r="H8" s="443"/>
      <c r="I8" s="443"/>
      <c r="J8" s="444"/>
      <c r="K8" s="245" t="s">
        <v>758</v>
      </c>
    </row>
    <row r="9" spans="1:11" ht="30" customHeight="1" x14ac:dyDescent="0.3">
      <c r="A9" s="26"/>
      <c r="B9" s="26"/>
      <c r="C9" s="445" t="s">
        <v>759</v>
      </c>
      <c r="D9" s="446"/>
      <c r="E9" s="446"/>
      <c r="F9" s="446"/>
      <c r="G9" s="446"/>
      <c r="H9" s="446"/>
      <c r="I9" s="446"/>
      <c r="J9" s="447"/>
      <c r="K9" s="246">
        <v>0.3</v>
      </c>
    </row>
    <row r="10" spans="1:11" ht="30" customHeight="1" x14ac:dyDescent="0.3">
      <c r="A10" s="26"/>
      <c r="B10" s="26"/>
      <c r="C10" s="445" t="s">
        <v>821</v>
      </c>
      <c r="D10" s="446"/>
      <c r="E10" s="446"/>
      <c r="F10" s="446"/>
      <c r="G10" s="446"/>
      <c r="H10" s="446"/>
      <c r="I10" s="446"/>
      <c r="J10" s="447"/>
      <c r="K10" s="246">
        <v>0.4</v>
      </c>
    </row>
    <row r="11" spans="1:11" ht="30" customHeight="1" x14ac:dyDescent="0.3">
      <c r="A11" s="26"/>
      <c r="B11" s="26"/>
      <c r="C11" s="445" t="s">
        <v>822</v>
      </c>
      <c r="D11" s="446"/>
      <c r="E11" s="446"/>
      <c r="F11" s="446"/>
      <c r="G11" s="446"/>
      <c r="H11" s="446"/>
      <c r="I11" s="446"/>
      <c r="J11" s="447"/>
      <c r="K11" s="246">
        <v>0.6</v>
      </c>
    </row>
    <row r="12" spans="1:11" ht="30" customHeight="1" x14ac:dyDescent="0.3">
      <c r="A12" s="26"/>
      <c r="B12" s="26"/>
      <c r="C12" s="445" t="s">
        <v>760</v>
      </c>
      <c r="D12" s="446"/>
      <c r="E12" s="446"/>
      <c r="F12" s="446"/>
      <c r="G12" s="446"/>
      <c r="H12" s="446"/>
      <c r="I12" s="446"/>
      <c r="J12" s="447"/>
      <c r="K12" s="246">
        <v>0.8</v>
      </c>
    </row>
    <row r="13" spans="1:11" ht="30" customHeight="1" x14ac:dyDescent="0.3">
      <c r="A13" s="26"/>
      <c r="B13" s="26"/>
      <c r="C13" s="445" t="s">
        <v>810</v>
      </c>
      <c r="D13" s="446"/>
      <c r="E13" s="446"/>
      <c r="F13" s="446"/>
      <c r="G13" s="446"/>
      <c r="H13" s="446"/>
      <c r="I13" s="446"/>
      <c r="J13" s="447"/>
      <c r="K13" s="246">
        <v>0.5</v>
      </c>
    </row>
    <row r="14" spans="1:11" ht="30" customHeight="1" x14ac:dyDescent="0.3">
      <c r="A14" s="26"/>
      <c r="B14" s="26"/>
      <c r="C14" s="445" t="s">
        <v>761</v>
      </c>
      <c r="D14" s="446"/>
      <c r="E14" s="446"/>
      <c r="F14" s="446"/>
      <c r="G14" s="446"/>
      <c r="H14" s="446"/>
      <c r="I14" s="446"/>
      <c r="J14" s="447"/>
      <c r="K14" s="246">
        <v>0.9</v>
      </c>
    </row>
    <row r="15" spans="1:11" ht="41.4" customHeight="1" thickBot="1" x14ac:dyDescent="0.35">
      <c r="A15" s="26"/>
      <c r="B15" s="26"/>
      <c r="C15" s="448" t="s">
        <v>762</v>
      </c>
      <c r="D15" s="449"/>
      <c r="E15" s="449"/>
      <c r="F15" s="449"/>
      <c r="G15" s="449"/>
      <c r="H15" s="449"/>
      <c r="I15" s="449"/>
      <c r="J15" s="450"/>
      <c r="K15" s="282">
        <v>0.6</v>
      </c>
    </row>
    <row r="16" spans="1:11" ht="30" customHeight="1" x14ac:dyDescent="0.3">
      <c r="A16" s="26"/>
      <c r="B16" s="26"/>
      <c r="C16" s="468" t="s">
        <v>763</v>
      </c>
      <c r="D16" s="469"/>
      <c r="E16" s="469"/>
      <c r="F16" s="469"/>
      <c r="G16" s="469"/>
      <c r="H16" s="469"/>
      <c r="I16" s="469"/>
      <c r="J16" s="470"/>
      <c r="K16" s="283">
        <v>0.3</v>
      </c>
    </row>
    <row r="17" spans="1:11" ht="30" customHeight="1" x14ac:dyDescent="0.3">
      <c r="A17" s="26"/>
      <c r="B17" s="26"/>
      <c r="C17" s="445" t="s">
        <v>764</v>
      </c>
      <c r="D17" s="446"/>
      <c r="E17" s="446"/>
      <c r="F17" s="446"/>
      <c r="G17" s="446"/>
      <c r="H17" s="446"/>
      <c r="I17" s="446"/>
      <c r="J17" s="447"/>
      <c r="K17" s="246">
        <v>0.1</v>
      </c>
    </row>
    <row r="18" spans="1:11" ht="60" customHeight="1" x14ac:dyDescent="0.3">
      <c r="A18" s="26"/>
      <c r="B18" s="26"/>
      <c r="C18" s="471" t="s">
        <v>801</v>
      </c>
      <c r="D18" s="472"/>
      <c r="E18" s="472"/>
      <c r="F18" s="472"/>
      <c r="G18" s="472"/>
      <c r="H18" s="472"/>
      <c r="I18" s="472"/>
      <c r="J18" s="284" t="s">
        <v>802</v>
      </c>
      <c r="K18" s="229">
        <f>IF(B8=TRUE,1,AVERAGE(K9:K17))</f>
        <v>0.49999999999999989</v>
      </c>
    </row>
    <row r="19" spans="1:11" s="11" customFormat="1" ht="34.200000000000003" customHeight="1" x14ac:dyDescent="0.3">
      <c r="A19" s="29"/>
      <c r="B19" s="29"/>
      <c r="C19" s="403" t="s">
        <v>754</v>
      </c>
      <c r="D19" s="404"/>
      <c r="E19" s="404"/>
      <c r="F19" s="404"/>
      <c r="G19" s="404"/>
      <c r="H19" s="404"/>
      <c r="I19" s="404"/>
      <c r="J19" s="404"/>
      <c r="K19" s="404"/>
    </row>
    <row r="20" spans="1:11" s="11" customFormat="1" ht="52.2" customHeight="1" x14ac:dyDescent="0.3">
      <c r="A20" s="29"/>
      <c r="B20" s="29"/>
      <c r="C20" s="461" t="s">
        <v>755</v>
      </c>
      <c r="D20" s="462"/>
      <c r="E20" s="462"/>
      <c r="F20" s="462"/>
      <c r="G20" s="462"/>
      <c r="H20" s="462"/>
      <c r="I20" s="462"/>
      <c r="J20" s="462"/>
      <c r="K20" s="462"/>
    </row>
    <row r="21" spans="1:11" ht="10.199999999999999" customHeight="1" x14ac:dyDescent="0.3">
      <c r="A21" s="26"/>
      <c r="B21" s="26"/>
      <c r="C21" s="223"/>
      <c r="D21" s="224"/>
      <c r="E21" s="224"/>
      <c r="F21" s="224"/>
      <c r="G21" s="224"/>
      <c r="H21" s="222"/>
      <c r="I21" s="222"/>
      <c r="J21" s="222"/>
      <c r="K21" s="222"/>
    </row>
    <row r="22" spans="1:11" ht="19.95" customHeight="1" x14ac:dyDescent="0.3">
      <c r="A22" s="26"/>
      <c r="B22" s="26"/>
      <c r="C22" s="466" t="s">
        <v>818</v>
      </c>
      <c r="D22" s="467"/>
      <c r="E22" s="467"/>
      <c r="F22" s="467"/>
      <c r="G22" s="467"/>
      <c r="H22" s="467"/>
      <c r="I22" s="467"/>
      <c r="J22" s="467"/>
      <c r="K22" s="467"/>
    </row>
    <row r="23" spans="1:11" ht="10.199999999999999" customHeight="1" x14ac:dyDescent="0.3">
      <c r="A23" s="26"/>
      <c r="B23" s="26"/>
      <c r="C23" s="223"/>
      <c r="D23" s="224"/>
      <c r="E23" s="224"/>
      <c r="F23" s="224"/>
      <c r="G23" s="224"/>
      <c r="H23" s="222"/>
      <c r="I23" s="222"/>
      <c r="J23" s="222"/>
      <c r="K23" s="222"/>
    </row>
    <row r="24" spans="1:11" s="11" customFormat="1" ht="149.4" customHeight="1" x14ac:dyDescent="0.3">
      <c r="A24" s="29"/>
      <c r="B24" s="29"/>
      <c r="C24" s="424" t="s">
        <v>808</v>
      </c>
      <c r="D24" s="425"/>
      <c r="E24" s="425"/>
      <c r="F24" s="425"/>
      <c r="G24" s="425"/>
      <c r="H24" s="425"/>
      <c r="I24" s="425"/>
      <c r="J24" s="425"/>
      <c r="K24" s="426"/>
    </row>
    <row r="25" spans="1:11" ht="49.95" customHeight="1" x14ac:dyDescent="0.3">
      <c r="A25" s="26"/>
      <c r="B25" s="26" t="b">
        <v>0</v>
      </c>
      <c r="C25" s="30"/>
      <c r="D25" s="417" t="s">
        <v>745</v>
      </c>
      <c r="E25" s="417"/>
      <c r="F25" s="417"/>
      <c r="G25" s="417"/>
      <c r="H25" s="417"/>
      <c r="I25" s="417"/>
      <c r="J25" s="417"/>
      <c r="K25" s="418"/>
    </row>
    <row r="26" spans="1:11" ht="30" customHeight="1" x14ac:dyDescent="0.3">
      <c r="A26" s="26"/>
      <c r="B26" s="26" t="b">
        <v>1</v>
      </c>
      <c r="C26" s="30"/>
      <c r="D26" s="419" t="s">
        <v>449</v>
      </c>
      <c r="E26" s="419"/>
      <c r="F26" s="419"/>
      <c r="G26" s="419"/>
      <c r="H26" s="419"/>
      <c r="I26" s="419"/>
      <c r="J26" s="419"/>
      <c r="K26" s="420"/>
    </row>
    <row r="27" spans="1:11" s="11" customFormat="1" ht="30" customHeight="1" x14ac:dyDescent="0.35">
      <c r="A27" s="26"/>
      <c r="B27" s="26"/>
      <c r="C27" s="38"/>
      <c r="D27" s="410" t="s">
        <v>516</v>
      </c>
      <c r="E27" s="410"/>
      <c r="F27" s="410"/>
      <c r="G27" s="410"/>
      <c r="H27" s="410"/>
      <c r="I27" s="410"/>
      <c r="J27" s="410"/>
      <c r="K27" s="212">
        <v>0.8</v>
      </c>
    </row>
    <row r="28" spans="1:11" s="11" customFormat="1" ht="30" customHeight="1" x14ac:dyDescent="0.35">
      <c r="A28" s="26"/>
      <c r="B28" s="26"/>
      <c r="C28" s="38"/>
      <c r="D28" s="410" t="s">
        <v>517</v>
      </c>
      <c r="E28" s="410"/>
      <c r="F28" s="410"/>
      <c r="G28" s="410"/>
      <c r="H28" s="410"/>
      <c r="I28" s="410"/>
      <c r="J28" s="410"/>
      <c r="K28" s="216">
        <v>1</v>
      </c>
    </row>
    <row r="29" spans="1:11" ht="33" customHeight="1" x14ac:dyDescent="0.35">
      <c r="C29" s="39"/>
      <c r="D29" s="414" t="s">
        <v>591</v>
      </c>
      <c r="E29" s="415"/>
      <c r="F29" s="415"/>
      <c r="G29" s="415"/>
      <c r="H29" s="415"/>
      <c r="I29" s="415"/>
      <c r="J29" s="415"/>
      <c r="K29" s="416"/>
    </row>
    <row r="30" spans="1:11" ht="30" customHeight="1" x14ac:dyDescent="0.3">
      <c r="A30" s="26"/>
      <c r="B30" s="26" t="b">
        <v>1</v>
      </c>
      <c r="C30" s="30"/>
      <c r="D30" s="417" t="s">
        <v>717</v>
      </c>
      <c r="E30" s="417"/>
      <c r="F30" s="417"/>
      <c r="G30" s="417"/>
      <c r="H30" s="417"/>
      <c r="I30" s="417"/>
      <c r="J30" s="417"/>
      <c r="K30" s="418"/>
    </row>
    <row r="31" spans="1:11" ht="30" customHeight="1" x14ac:dyDescent="0.3">
      <c r="A31" s="26"/>
      <c r="B31" s="26" t="b">
        <v>0</v>
      </c>
      <c r="C31" s="30"/>
      <c r="D31" s="417" t="s">
        <v>718</v>
      </c>
      <c r="E31" s="417"/>
      <c r="F31" s="417"/>
      <c r="G31" s="417"/>
      <c r="H31" s="417"/>
      <c r="I31" s="417"/>
      <c r="J31" s="417"/>
      <c r="K31" s="418"/>
    </row>
    <row r="32" spans="1:11" ht="30" customHeight="1" x14ac:dyDescent="0.3">
      <c r="A32" s="26"/>
      <c r="B32" s="26" t="b">
        <v>0</v>
      </c>
      <c r="C32" s="33"/>
      <c r="D32" s="419" t="s">
        <v>518</v>
      </c>
      <c r="E32" s="419"/>
      <c r="F32" s="419"/>
      <c r="G32" s="419"/>
      <c r="H32" s="419"/>
      <c r="I32" s="419"/>
      <c r="J32" s="419"/>
      <c r="K32" s="420"/>
    </row>
    <row r="33" spans="1:11" ht="30" customHeight="1" x14ac:dyDescent="0.3">
      <c r="A33" s="26"/>
      <c r="B33" s="26"/>
      <c r="C33" s="34">
        <f>IF(B25=TRUE,0,((COUNTIF(B26:B32,TRUE)/4)+K27+K28)/3)</f>
        <v>0.76666666666666661</v>
      </c>
      <c r="D33" s="438" t="s">
        <v>624</v>
      </c>
      <c r="E33" s="439"/>
      <c r="F33" s="439"/>
      <c r="G33" s="439"/>
      <c r="H33" s="439"/>
      <c r="I33" s="439"/>
      <c r="J33" s="439"/>
      <c r="K33" s="440"/>
    </row>
    <row r="34" spans="1:11" s="11" customFormat="1" ht="34.200000000000003" customHeight="1" x14ac:dyDescent="0.3">
      <c r="A34" s="29"/>
      <c r="B34" s="29"/>
      <c r="C34" s="403" t="s">
        <v>754</v>
      </c>
      <c r="D34" s="404"/>
      <c r="E34" s="404"/>
      <c r="F34" s="404"/>
      <c r="G34" s="404"/>
      <c r="H34" s="404"/>
      <c r="I34" s="404"/>
      <c r="J34" s="404"/>
      <c r="K34" s="404"/>
    </row>
    <row r="35" spans="1:11" s="11" customFormat="1" ht="52.2" customHeight="1" x14ac:dyDescent="0.3">
      <c r="A35" s="29"/>
      <c r="B35" s="29"/>
      <c r="C35" s="461" t="s">
        <v>755</v>
      </c>
      <c r="D35" s="462"/>
      <c r="E35" s="462"/>
      <c r="F35" s="462"/>
      <c r="G35" s="462"/>
      <c r="H35" s="462"/>
      <c r="I35" s="462"/>
      <c r="J35" s="462"/>
      <c r="K35" s="462"/>
    </row>
    <row r="36" spans="1:11" ht="10.199999999999999" customHeight="1" x14ac:dyDescent="0.3">
      <c r="I36" s="4"/>
      <c r="J36" s="4"/>
      <c r="K36" s="4"/>
    </row>
    <row r="37" spans="1:11" s="11" customFormat="1" ht="143.4" customHeight="1" x14ac:dyDescent="0.3">
      <c r="A37" s="29"/>
      <c r="B37" s="29"/>
      <c r="C37" s="424" t="s">
        <v>809</v>
      </c>
      <c r="D37" s="425"/>
      <c r="E37" s="425"/>
      <c r="F37" s="425"/>
      <c r="G37" s="425"/>
      <c r="H37" s="425"/>
      <c r="I37" s="425"/>
      <c r="J37" s="425"/>
      <c r="K37" s="426"/>
    </row>
    <row r="38" spans="1:11" ht="49.95" customHeight="1" x14ac:dyDescent="0.3">
      <c r="A38" s="26"/>
      <c r="B38" s="26" t="b">
        <v>0</v>
      </c>
      <c r="C38" s="30"/>
      <c r="D38" s="455" t="s">
        <v>811</v>
      </c>
      <c r="E38" s="456"/>
      <c r="F38" s="456"/>
      <c r="G38" s="456"/>
      <c r="H38" s="456"/>
      <c r="I38" s="456"/>
      <c r="J38" s="456"/>
      <c r="K38" s="457"/>
    </row>
    <row r="39" spans="1:11" ht="49.95" customHeight="1" x14ac:dyDescent="0.3">
      <c r="A39" s="26"/>
      <c r="B39" s="26" t="b">
        <v>0</v>
      </c>
      <c r="C39" s="30"/>
      <c r="D39" s="441" t="s">
        <v>812</v>
      </c>
      <c r="E39" s="434"/>
      <c r="F39" s="434"/>
      <c r="G39" s="434"/>
      <c r="H39" s="434"/>
      <c r="I39" s="434"/>
      <c r="J39" s="434"/>
      <c r="K39" s="435"/>
    </row>
    <row r="40" spans="1:11" ht="30" customHeight="1" x14ac:dyDescent="0.3">
      <c r="A40" s="26"/>
      <c r="B40" s="26" t="b">
        <v>1</v>
      </c>
      <c r="C40" s="30"/>
      <c r="D40" s="436" t="s">
        <v>105</v>
      </c>
      <c r="E40" s="436"/>
      <c r="F40" s="436"/>
      <c r="G40" s="436"/>
      <c r="H40" s="436"/>
      <c r="I40" s="436"/>
      <c r="J40" s="436"/>
      <c r="K40" s="437"/>
    </row>
    <row r="41" spans="1:11" s="11" customFormat="1" ht="30" customHeight="1" x14ac:dyDescent="0.35">
      <c r="A41" s="26"/>
      <c r="B41" s="26"/>
      <c r="C41" s="38"/>
      <c r="D41" s="410" t="s">
        <v>519</v>
      </c>
      <c r="E41" s="410"/>
      <c r="F41" s="410"/>
      <c r="G41" s="410"/>
      <c r="H41" s="410"/>
      <c r="I41" s="410"/>
      <c r="J41" s="410"/>
      <c r="K41" s="212">
        <v>0.7</v>
      </c>
    </row>
    <row r="42" spans="1:11" s="11" customFormat="1" ht="30" customHeight="1" x14ac:dyDescent="0.35">
      <c r="A42" s="26"/>
      <c r="B42" s="26"/>
      <c r="C42" s="38"/>
      <c r="D42" s="410" t="s">
        <v>520</v>
      </c>
      <c r="E42" s="410"/>
      <c r="F42" s="410"/>
      <c r="G42" s="410"/>
      <c r="H42" s="410"/>
      <c r="I42" s="410"/>
      <c r="J42" s="410"/>
      <c r="K42" s="216">
        <v>0.6</v>
      </c>
    </row>
    <row r="43" spans="1:11" ht="33" customHeight="1" x14ac:dyDescent="0.35">
      <c r="C43" s="39"/>
      <c r="D43" s="414" t="s">
        <v>594</v>
      </c>
      <c r="E43" s="415"/>
      <c r="F43" s="415"/>
      <c r="G43" s="415"/>
      <c r="H43" s="415"/>
      <c r="I43" s="415"/>
      <c r="J43" s="415"/>
      <c r="K43" s="416"/>
    </row>
    <row r="44" spans="1:11" ht="30" customHeight="1" x14ac:dyDescent="0.3">
      <c r="A44" s="26"/>
      <c r="B44" s="26" t="b">
        <v>1</v>
      </c>
      <c r="C44" s="30"/>
      <c r="D44" s="434" t="s">
        <v>806</v>
      </c>
      <c r="E44" s="434"/>
      <c r="F44" s="434"/>
      <c r="G44" s="434"/>
      <c r="H44" s="434"/>
      <c r="I44" s="434"/>
      <c r="J44" s="434"/>
      <c r="K44" s="435"/>
    </row>
    <row r="45" spans="1:11" ht="30" customHeight="1" x14ac:dyDescent="0.3">
      <c r="A45" s="26"/>
      <c r="B45" s="26" t="b">
        <v>0</v>
      </c>
      <c r="C45" s="30"/>
      <c r="D45" s="441" t="s">
        <v>807</v>
      </c>
      <c r="E45" s="434"/>
      <c r="F45" s="434"/>
      <c r="G45" s="434"/>
      <c r="H45" s="434"/>
      <c r="I45" s="434"/>
      <c r="J45" s="434"/>
      <c r="K45" s="435"/>
    </row>
    <row r="46" spans="1:11" ht="30" customHeight="1" x14ac:dyDescent="0.3">
      <c r="A46" s="26"/>
      <c r="B46" s="26" t="b">
        <v>1</v>
      </c>
      <c r="C46" s="30"/>
      <c r="D46" s="434" t="s">
        <v>592</v>
      </c>
      <c r="E46" s="434"/>
      <c r="F46" s="434"/>
      <c r="G46" s="434"/>
      <c r="H46" s="434"/>
      <c r="I46" s="434"/>
      <c r="J46" s="434"/>
      <c r="K46" s="435"/>
    </row>
    <row r="47" spans="1:11" ht="30" customHeight="1" x14ac:dyDescent="0.3">
      <c r="A47" s="26"/>
      <c r="B47" s="26" t="b">
        <v>0</v>
      </c>
      <c r="C47" s="30"/>
      <c r="D47" s="434" t="s">
        <v>521</v>
      </c>
      <c r="E47" s="434"/>
      <c r="F47" s="434"/>
      <c r="G47" s="434"/>
      <c r="H47" s="434"/>
      <c r="I47" s="434"/>
      <c r="J47" s="434"/>
      <c r="K47" s="435"/>
    </row>
    <row r="48" spans="1:11" ht="30" customHeight="1" x14ac:dyDescent="0.3">
      <c r="A48" s="26"/>
      <c r="B48" s="26" t="b">
        <v>0</v>
      </c>
      <c r="C48" s="33"/>
      <c r="D48" s="436" t="s">
        <v>593</v>
      </c>
      <c r="E48" s="436"/>
      <c r="F48" s="436"/>
      <c r="G48" s="436"/>
      <c r="H48" s="436"/>
      <c r="I48" s="436"/>
      <c r="J48" s="436"/>
      <c r="K48" s="437"/>
    </row>
    <row r="49" spans="1:11" ht="30" customHeight="1" x14ac:dyDescent="0.3">
      <c r="A49" s="26"/>
      <c r="B49" s="26"/>
      <c r="C49" s="34">
        <f>IF(B38=TRUE,1,IF(B39=TRUE,0,((COUNTIF(B40:B48,TRUE)/6)+K41+K42)/3))</f>
        <v>0.6</v>
      </c>
      <c r="D49" s="438" t="s">
        <v>623</v>
      </c>
      <c r="E49" s="439"/>
      <c r="F49" s="439"/>
      <c r="G49" s="439"/>
      <c r="H49" s="439"/>
      <c r="I49" s="439"/>
      <c r="J49" s="439"/>
      <c r="K49" s="440"/>
    </row>
    <row r="50" spans="1:11" s="11" customFormat="1" ht="34.200000000000003" customHeight="1" x14ac:dyDescent="0.3">
      <c r="A50" s="29"/>
      <c r="B50" s="29"/>
      <c r="C50" s="403" t="s">
        <v>754</v>
      </c>
      <c r="D50" s="404"/>
      <c r="E50" s="404"/>
      <c r="F50" s="404"/>
      <c r="G50" s="404"/>
      <c r="H50" s="404"/>
      <c r="I50" s="404"/>
      <c r="J50" s="404"/>
      <c r="K50" s="405"/>
    </row>
    <row r="51" spans="1:11" s="11" customFormat="1" ht="52.2" customHeight="1" x14ac:dyDescent="0.3">
      <c r="A51" s="29"/>
      <c r="B51" s="29"/>
      <c r="C51" s="406" t="s">
        <v>755</v>
      </c>
      <c r="D51" s="407"/>
      <c r="E51" s="407"/>
      <c r="F51" s="407"/>
      <c r="G51" s="407"/>
      <c r="H51" s="407"/>
      <c r="I51" s="407"/>
      <c r="J51" s="407"/>
      <c r="K51" s="408"/>
    </row>
    <row r="52" spans="1:11" ht="10.199999999999999" customHeight="1" x14ac:dyDescent="0.3">
      <c r="I52" s="4"/>
      <c r="J52" s="4"/>
      <c r="K52" s="4"/>
    </row>
    <row r="53" spans="1:11" ht="45" customHeight="1" x14ac:dyDescent="0.3">
      <c r="A53" s="26"/>
      <c r="B53" s="26"/>
      <c r="C53" s="427" t="s">
        <v>803</v>
      </c>
      <c r="D53" s="428"/>
      <c r="E53" s="428"/>
      <c r="F53" s="428"/>
      <c r="G53" s="428"/>
      <c r="H53" s="428"/>
      <c r="I53" s="428"/>
      <c r="J53" s="428"/>
      <c r="K53" s="429"/>
    </row>
    <row r="54" spans="1:11" ht="30" customHeight="1" x14ac:dyDescent="0.3">
      <c r="A54" s="26"/>
      <c r="B54" s="26"/>
      <c r="C54" s="288">
        <f>K18</f>
        <v>0.49999999999999989</v>
      </c>
      <c r="D54" s="452" t="s">
        <v>805</v>
      </c>
      <c r="E54" s="453"/>
      <c r="F54" s="453"/>
      <c r="G54" s="453"/>
      <c r="H54" s="453"/>
      <c r="I54" s="453"/>
      <c r="J54" s="453"/>
      <c r="K54" s="454"/>
    </row>
    <row r="55" spans="1:11" ht="30" customHeight="1" x14ac:dyDescent="0.3">
      <c r="A55" s="26"/>
      <c r="B55" s="26"/>
      <c r="C55" s="286">
        <f>C33</f>
        <v>0.76666666666666661</v>
      </c>
      <c r="D55" s="451" t="s">
        <v>804</v>
      </c>
      <c r="E55" s="412"/>
      <c r="F55" s="412"/>
      <c r="G55" s="412"/>
      <c r="H55" s="412"/>
      <c r="I55" s="412"/>
      <c r="J55" s="412"/>
      <c r="K55" s="413"/>
    </row>
    <row r="56" spans="1:11" ht="30" customHeight="1" thickBot="1" x14ac:dyDescent="0.35">
      <c r="A56" s="26"/>
      <c r="B56" s="26"/>
      <c r="C56" s="287">
        <f>C49</f>
        <v>0.6</v>
      </c>
      <c r="D56" s="473" t="s">
        <v>814</v>
      </c>
      <c r="E56" s="474"/>
      <c r="F56" s="474"/>
      <c r="G56" s="474"/>
      <c r="H56" s="474"/>
      <c r="I56" s="474"/>
      <c r="J56" s="474"/>
      <c r="K56" s="475"/>
    </row>
    <row r="57" spans="1:11" ht="30" customHeight="1" x14ac:dyDescent="0.3">
      <c r="A57" s="26"/>
      <c r="B57" s="26"/>
      <c r="C57" s="285">
        <f>AVERAGE(C54:C56)</f>
        <v>0.62222222222222223</v>
      </c>
      <c r="D57" s="463" t="s">
        <v>813</v>
      </c>
      <c r="E57" s="464"/>
      <c r="F57" s="464"/>
      <c r="G57" s="464"/>
      <c r="H57" s="464"/>
      <c r="I57" s="464"/>
      <c r="J57" s="464"/>
      <c r="K57" s="465"/>
    </row>
  </sheetData>
  <mergeCells count="49">
    <mergeCell ref="C3:G5"/>
    <mergeCell ref="C34:K34"/>
    <mergeCell ref="C35:K35"/>
    <mergeCell ref="D57:K57"/>
    <mergeCell ref="C22:K22"/>
    <mergeCell ref="C16:J16"/>
    <mergeCell ref="C17:J17"/>
    <mergeCell ref="C18:I18"/>
    <mergeCell ref="C19:K19"/>
    <mergeCell ref="C20:K20"/>
    <mergeCell ref="D45:K45"/>
    <mergeCell ref="D41:J41"/>
    <mergeCell ref="D43:K43"/>
    <mergeCell ref="C50:K50"/>
    <mergeCell ref="C51:K51"/>
    <mergeCell ref="D56:K56"/>
    <mergeCell ref="C53:K53"/>
    <mergeCell ref="D55:K55"/>
    <mergeCell ref="D54:K54"/>
    <mergeCell ref="D30:K30"/>
    <mergeCell ref="D31:K31"/>
    <mergeCell ref="D42:J42"/>
    <mergeCell ref="D38:K38"/>
    <mergeCell ref="D27:J27"/>
    <mergeCell ref="D28:J28"/>
    <mergeCell ref="C14:J14"/>
    <mergeCell ref="C15:J15"/>
    <mergeCell ref="C9:J9"/>
    <mergeCell ref="C10:J10"/>
    <mergeCell ref="C11:J11"/>
    <mergeCell ref="C12:J12"/>
    <mergeCell ref="C13:J13"/>
    <mergeCell ref="C24:K24"/>
    <mergeCell ref="C2:K2"/>
    <mergeCell ref="D47:K47"/>
    <mergeCell ref="D48:K48"/>
    <mergeCell ref="D49:K49"/>
    <mergeCell ref="D46:K46"/>
    <mergeCell ref="C37:K37"/>
    <mergeCell ref="D39:K39"/>
    <mergeCell ref="D40:K40"/>
    <mergeCell ref="D32:K32"/>
    <mergeCell ref="D33:K33"/>
    <mergeCell ref="D44:K44"/>
    <mergeCell ref="C7:K7"/>
    <mergeCell ref="D29:K29"/>
    <mergeCell ref="D8:J8"/>
    <mergeCell ref="D25:K25"/>
    <mergeCell ref="D26:K26"/>
  </mergeCells>
  <hyperlinks>
    <hyperlink ref="C22:I22" r:id="rId1" display="See &quot;Technical Guidance for Calculating Scope 3 Emissions&quot; by the GHG Protocol for guidance on calculating emissions for each category." xr:uid="{62494A77-1B3D-495A-8D17-0F09B0E95DFF}"/>
    <hyperlink ref="C22:J22" r:id="rId2" display="See &quot;Circular Procurement:: Strategies for Circular Criteria&quot; for additional details and guidance." xr:uid="{8C04D72C-0E33-492E-8FB5-DA9577232815}"/>
    <hyperlink ref="C22:K22" r:id="rId3" display="See &quot;Circular Procurement: Strategies for Circular Criteria&quot; for additional details and guidance." xr:uid="{AC112520-6D1B-486B-A87C-80407E573A5B}"/>
  </hyperlinks>
  <pageMargins left="0.7" right="0.7" top="0.75" bottom="0.75" header="0.3" footer="0.3"/>
  <pageSetup orientation="landscape" r:id="rId4"/>
  <customProperties>
    <customPr name="SSC_SHEET_GUID" r:id="rId5"/>
  </customProperties>
  <drawing r:id="rId6"/>
  <legacyDrawing r:id="rId7"/>
  <picture r:id="rId8"/>
  <mc:AlternateContent xmlns:mc="http://schemas.openxmlformats.org/markup-compatibility/2006">
    <mc:Choice Requires="x14">
      <controls>
        <mc:AlternateContent xmlns:mc="http://schemas.openxmlformats.org/markup-compatibility/2006">
          <mc:Choice Requires="x14">
            <control shapeId="30753" r:id="rId9" name="Check Box 33">
              <controlPr defaultSize="0" autoFill="0" autoLine="0" autoPict="0">
                <anchor moveWithCells="1">
                  <from>
                    <xdr:col>2</xdr:col>
                    <xdr:colOff>266700</xdr:colOff>
                    <xdr:row>24</xdr:row>
                    <xdr:rowOff>213360</xdr:rowOff>
                  </from>
                  <to>
                    <xdr:col>2</xdr:col>
                    <xdr:colOff>480060</xdr:colOff>
                    <xdr:row>24</xdr:row>
                    <xdr:rowOff>449580</xdr:rowOff>
                  </to>
                </anchor>
              </controlPr>
            </control>
          </mc:Choice>
        </mc:AlternateContent>
        <mc:AlternateContent xmlns:mc="http://schemas.openxmlformats.org/markup-compatibility/2006">
          <mc:Choice Requires="x14">
            <control shapeId="30754" r:id="rId10" name="Check Box 34">
              <controlPr defaultSize="0" autoFill="0" autoLine="0" autoPict="0">
                <anchor moveWithCells="1">
                  <from>
                    <xdr:col>2</xdr:col>
                    <xdr:colOff>251460</xdr:colOff>
                    <xdr:row>29</xdr:row>
                    <xdr:rowOff>76200</xdr:rowOff>
                  </from>
                  <to>
                    <xdr:col>2</xdr:col>
                    <xdr:colOff>502920</xdr:colOff>
                    <xdr:row>29</xdr:row>
                    <xdr:rowOff>312420</xdr:rowOff>
                  </to>
                </anchor>
              </controlPr>
            </control>
          </mc:Choice>
        </mc:AlternateContent>
        <mc:AlternateContent xmlns:mc="http://schemas.openxmlformats.org/markup-compatibility/2006">
          <mc:Choice Requires="x14">
            <control shapeId="30755" r:id="rId11" name="Check Box 35">
              <controlPr defaultSize="0" autoFill="0" autoLine="0" autoPict="0">
                <anchor moveWithCells="1">
                  <from>
                    <xdr:col>2</xdr:col>
                    <xdr:colOff>251460</xdr:colOff>
                    <xdr:row>30</xdr:row>
                    <xdr:rowOff>99060</xdr:rowOff>
                  </from>
                  <to>
                    <xdr:col>2</xdr:col>
                    <xdr:colOff>502920</xdr:colOff>
                    <xdr:row>30</xdr:row>
                    <xdr:rowOff>312420</xdr:rowOff>
                  </to>
                </anchor>
              </controlPr>
            </control>
          </mc:Choice>
        </mc:AlternateContent>
        <mc:AlternateContent xmlns:mc="http://schemas.openxmlformats.org/markup-compatibility/2006">
          <mc:Choice Requires="x14">
            <control shapeId="30756" r:id="rId12" name="Check Box 36">
              <controlPr defaultSize="0" autoFill="0" autoLine="0" autoPict="0">
                <anchor moveWithCells="1">
                  <from>
                    <xdr:col>2</xdr:col>
                    <xdr:colOff>251460</xdr:colOff>
                    <xdr:row>31</xdr:row>
                    <xdr:rowOff>99060</xdr:rowOff>
                  </from>
                  <to>
                    <xdr:col>2</xdr:col>
                    <xdr:colOff>502920</xdr:colOff>
                    <xdr:row>31</xdr:row>
                    <xdr:rowOff>312420</xdr:rowOff>
                  </to>
                </anchor>
              </controlPr>
            </control>
          </mc:Choice>
        </mc:AlternateContent>
        <mc:AlternateContent xmlns:mc="http://schemas.openxmlformats.org/markup-compatibility/2006">
          <mc:Choice Requires="x14">
            <control shapeId="30757" r:id="rId13" name="Check Box 37">
              <controlPr defaultSize="0" autoFill="0" autoLine="0" autoPict="0">
                <anchor moveWithCells="1">
                  <from>
                    <xdr:col>2</xdr:col>
                    <xdr:colOff>259080</xdr:colOff>
                    <xdr:row>25</xdr:row>
                    <xdr:rowOff>60960</xdr:rowOff>
                  </from>
                  <to>
                    <xdr:col>2</xdr:col>
                    <xdr:colOff>480060</xdr:colOff>
                    <xdr:row>25</xdr:row>
                    <xdr:rowOff>297180</xdr:rowOff>
                  </to>
                </anchor>
              </controlPr>
            </control>
          </mc:Choice>
        </mc:AlternateContent>
        <mc:AlternateContent xmlns:mc="http://schemas.openxmlformats.org/markup-compatibility/2006">
          <mc:Choice Requires="x14">
            <control shapeId="30763" r:id="rId14" name="Check Box 43">
              <controlPr defaultSize="0" autoFill="0" autoLine="0" autoPict="0">
                <anchor moveWithCells="1">
                  <from>
                    <xdr:col>2</xdr:col>
                    <xdr:colOff>259080</xdr:colOff>
                    <xdr:row>38</xdr:row>
                    <xdr:rowOff>190500</xdr:rowOff>
                  </from>
                  <to>
                    <xdr:col>2</xdr:col>
                    <xdr:colOff>487680</xdr:colOff>
                    <xdr:row>38</xdr:row>
                    <xdr:rowOff>449580</xdr:rowOff>
                  </to>
                </anchor>
              </controlPr>
            </control>
          </mc:Choice>
        </mc:AlternateContent>
        <mc:AlternateContent xmlns:mc="http://schemas.openxmlformats.org/markup-compatibility/2006">
          <mc:Choice Requires="x14">
            <control shapeId="30764" r:id="rId15" name="Check Box 44">
              <controlPr defaultSize="0" autoFill="0" autoLine="0" autoPict="0">
                <anchor moveWithCells="1">
                  <from>
                    <xdr:col>2</xdr:col>
                    <xdr:colOff>251460</xdr:colOff>
                    <xdr:row>45</xdr:row>
                    <xdr:rowOff>76200</xdr:rowOff>
                  </from>
                  <to>
                    <xdr:col>2</xdr:col>
                    <xdr:colOff>502920</xdr:colOff>
                    <xdr:row>45</xdr:row>
                    <xdr:rowOff>312420</xdr:rowOff>
                  </to>
                </anchor>
              </controlPr>
            </control>
          </mc:Choice>
        </mc:AlternateContent>
        <mc:AlternateContent xmlns:mc="http://schemas.openxmlformats.org/markup-compatibility/2006">
          <mc:Choice Requires="x14">
            <control shapeId="30765" r:id="rId16" name="Check Box 45">
              <controlPr defaultSize="0" autoFill="0" autoLine="0" autoPict="0">
                <anchor moveWithCells="1">
                  <from>
                    <xdr:col>2</xdr:col>
                    <xdr:colOff>251460</xdr:colOff>
                    <xdr:row>46</xdr:row>
                    <xdr:rowOff>99060</xdr:rowOff>
                  </from>
                  <to>
                    <xdr:col>2</xdr:col>
                    <xdr:colOff>502920</xdr:colOff>
                    <xdr:row>46</xdr:row>
                    <xdr:rowOff>312420</xdr:rowOff>
                  </to>
                </anchor>
              </controlPr>
            </control>
          </mc:Choice>
        </mc:AlternateContent>
        <mc:AlternateContent xmlns:mc="http://schemas.openxmlformats.org/markup-compatibility/2006">
          <mc:Choice Requires="x14">
            <control shapeId="30766" r:id="rId17" name="Check Box 46">
              <controlPr defaultSize="0" autoFill="0" autoLine="0" autoPict="0">
                <anchor moveWithCells="1">
                  <from>
                    <xdr:col>2</xdr:col>
                    <xdr:colOff>251460</xdr:colOff>
                    <xdr:row>47</xdr:row>
                    <xdr:rowOff>99060</xdr:rowOff>
                  </from>
                  <to>
                    <xdr:col>2</xdr:col>
                    <xdr:colOff>502920</xdr:colOff>
                    <xdr:row>47</xdr:row>
                    <xdr:rowOff>312420</xdr:rowOff>
                  </to>
                </anchor>
              </controlPr>
            </control>
          </mc:Choice>
        </mc:AlternateContent>
        <mc:AlternateContent xmlns:mc="http://schemas.openxmlformats.org/markup-compatibility/2006">
          <mc:Choice Requires="x14">
            <control shapeId="30767" r:id="rId18" name="Check Box 47">
              <controlPr defaultSize="0" autoFill="0" autoLine="0" autoPict="0">
                <anchor moveWithCells="1">
                  <from>
                    <xdr:col>2</xdr:col>
                    <xdr:colOff>251460</xdr:colOff>
                    <xdr:row>39</xdr:row>
                    <xdr:rowOff>60960</xdr:rowOff>
                  </from>
                  <to>
                    <xdr:col>2</xdr:col>
                    <xdr:colOff>487680</xdr:colOff>
                    <xdr:row>39</xdr:row>
                    <xdr:rowOff>327660</xdr:rowOff>
                  </to>
                </anchor>
              </controlPr>
            </control>
          </mc:Choice>
        </mc:AlternateContent>
        <mc:AlternateContent xmlns:mc="http://schemas.openxmlformats.org/markup-compatibility/2006">
          <mc:Choice Requires="x14">
            <control shapeId="30771" r:id="rId19" name="Check Box 51">
              <controlPr defaultSize="0" autoFill="0" autoLine="0" autoPict="0">
                <anchor moveWithCells="1">
                  <from>
                    <xdr:col>2</xdr:col>
                    <xdr:colOff>251460</xdr:colOff>
                    <xdr:row>43</xdr:row>
                    <xdr:rowOff>99060</xdr:rowOff>
                  </from>
                  <to>
                    <xdr:col>2</xdr:col>
                    <xdr:colOff>502920</xdr:colOff>
                    <xdr:row>43</xdr:row>
                    <xdr:rowOff>327660</xdr:rowOff>
                  </to>
                </anchor>
              </controlPr>
            </control>
          </mc:Choice>
        </mc:AlternateContent>
        <mc:AlternateContent xmlns:mc="http://schemas.openxmlformats.org/markup-compatibility/2006">
          <mc:Choice Requires="x14">
            <control shapeId="30772" r:id="rId20" name="Check Box 52">
              <controlPr defaultSize="0" autoFill="0" autoLine="0" autoPict="0">
                <anchor moveWithCells="1">
                  <from>
                    <xdr:col>2</xdr:col>
                    <xdr:colOff>251460</xdr:colOff>
                    <xdr:row>44</xdr:row>
                    <xdr:rowOff>68580</xdr:rowOff>
                  </from>
                  <to>
                    <xdr:col>2</xdr:col>
                    <xdr:colOff>502920</xdr:colOff>
                    <xdr:row>44</xdr:row>
                    <xdr:rowOff>312420</xdr:rowOff>
                  </to>
                </anchor>
              </controlPr>
            </control>
          </mc:Choice>
        </mc:AlternateContent>
        <mc:AlternateContent xmlns:mc="http://schemas.openxmlformats.org/markup-compatibility/2006">
          <mc:Choice Requires="x14">
            <control shapeId="30962" r:id="rId21" name="Check Box 242">
              <controlPr defaultSize="0" autoFill="0" autoLine="0" autoPict="0">
                <anchor moveWithCells="1">
                  <from>
                    <xdr:col>2</xdr:col>
                    <xdr:colOff>144780</xdr:colOff>
                    <xdr:row>7</xdr:row>
                    <xdr:rowOff>114300</xdr:rowOff>
                  </from>
                  <to>
                    <xdr:col>2</xdr:col>
                    <xdr:colOff>426720</xdr:colOff>
                    <xdr:row>7</xdr:row>
                    <xdr:rowOff>365760</xdr:rowOff>
                  </to>
                </anchor>
              </controlPr>
            </control>
          </mc:Choice>
        </mc:AlternateContent>
        <mc:AlternateContent xmlns:mc="http://schemas.openxmlformats.org/markup-compatibility/2006">
          <mc:Choice Requires="x14">
            <control shapeId="31057" r:id="rId22" name="Check Box 337">
              <controlPr defaultSize="0" autoFill="0" autoLine="0" autoPict="0">
                <anchor moveWithCells="1">
                  <from>
                    <xdr:col>2</xdr:col>
                    <xdr:colOff>259080</xdr:colOff>
                    <xdr:row>37</xdr:row>
                    <xdr:rowOff>114300</xdr:rowOff>
                  </from>
                  <to>
                    <xdr:col>2</xdr:col>
                    <xdr:colOff>541020</xdr:colOff>
                    <xdr:row>37</xdr:row>
                    <xdr:rowOff>365760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1E9B-A75A-44D2-A913-6C8EC2D1964E}">
  <sheetPr>
    <tabColor theme="6" tint="0.39997558519241921"/>
  </sheetPr>
  <dimension ref="A2:K18"/>
  <sheetViews>
    <sheetView showGridLines="0" zoomScaleNormal="100" workbookViewId="0">
      <selection activeCell="C2" sqref="C2:K2"/>
    </sheetView>
  </sheetViews>
  <sheetFormatPr defaultColWidth="11.6640625" defaultRowHeight="15.6" x14ac:dyDescent="0.3"/>
  <cols>
    <col min="1" max="1" width="3.66406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1" width="15.6640625" style="18" customWidth="1"/>
    <col min="12" max="16384" width="11.6640625" style="18"/>
  </cols>
  <sheetData>
    <row r="2" spans="1:11" ht="45" customHeight="1" x14ac:dyDescent="0.3">
      <c r="A2" s="26"/>
      <c r="B2" s="26"/>
      <c r="C2" s="427" t="s">
        <v>345</v>
      </c>
      <c r="D2" s="428"/>
      <c r="E2" s="428"/>
      <c r="F2" s="428"/>
      <c r="G2" s="428"/>
      <c r="H2" s="428"/>
      <c r="I2" s="428"/>
      <c r="J2" s="428"/>
      <c r="K2" s="429"/>
    </row>
    <row r="3" spans="1:11" ht="134.4" customHeight="1" x14ac:dyDescent="0.3">
      <c r="A3" s="26"/>
      <c r="B3" s="26"/>
      <c r="C3" s="460" t="s">
        <v>597</v>
      </c>
      <c r="D3" s="460"/>
      <c r="E3" s="460"/>
      <c r="F3" s="460"/>
      <c r="G3" s="460"/>
      <c r="H3" s="460"/>
      <c r="I3" s="460"/>
      <c r="J3" s="460"/>
      <c r="K3" s="460"/>
    </row>
    <row r="4" spans="1:11" ht="117.6" customHeight="1" x14ac:dyDescent="0.3">
      <c r="A4" s="26"/>
      <c r="B4" s="26"/>
      <c r="C4" s="460"/>
      <c r="D4" s="460"/>
      <c r="E4" s="460"/>
      <c r="F4" s="460"/>
      <c r="G4" s="460"/>
      <c r="H4" s="460"/>
      <c r="I4" s="460"/>
      <c r="J4" s="460"/>
      <c r="K4" s="460"/>
    </row>
    <row r="5" spans="1:11" ht="10.199999999999999" customHeight="1" x14ac:dyDescent="0.3">
      <c r="I5" s="4"/>
      <c r="J5" s="4"/>
      <c r="K5" s="4"/>
    </row>
    <row r="6" spans="1:11" s="11" customFormat="1" ht="81.599999999999994" customHeight="1" x14ac:dyDescent="0.3">
      <c r="A6" s="29"/>
      <c r="B6" s="29"/>
      <c r="C6" s="424" t="s">
        <v>600</v>
      </c>
      <c r="D6" s="425"/>
      <c r="E6" s="425"/>
      <c r="F6" s="425"/>
      <c r="G6" s="425"/>
      <c r="H6" s="425"/>
      <c r="I6" s="425"/>
      <c r="J6" s="425"/>
      <c r="K6" s="426"/>
    </row>
    <row r="7" spans="1:11" ht="49.95" customHeight="1" x14ac:dyDescent="0.3">
      <c r="A7" s="26"/>
      <c r="B7" s="26" t="b">
        <v>0</v>
      </c>
      <c r="C7" s="30"/>
      <c r="D7" s="417" t="s">
        <v>746</v>
      </c>
      <c r="E7" s="478"/>
      <c r="F7" s="478"/>
      <c r="G7" s="478"/>
      <c r="H7" s="478"/>
      <c r="I7" s="478"/>
      <c r="J7" s="478"/>
      <c r="K7" s="479"/>
    </row>
    <row r="8" spans="1:11" ht="49.95" customHeight="1" x14ac:dyDescent="0.3">
      <c r="A8" s="26"/>
      <c r="B8" s="26" t="b">
        <v>0</v>
      </c>
      <c r="C8" s="30"/>
      <c r="D8" s="417" t="s">
        <v>595</v>
      </c>
      <c r="E8" s="417"/>
      <c r="F8" s="417"/>
      <c r="G8" s="417"/>
      <c r="H8" s="417"/>
      <c r="I8" s="417"/>
      <c r="J8" s="417"/>
      <c r="K8" s="418"/>
    </row>
    <row r="9" spans="1:11" ht="30" customHeight="1" x14ac:dyDescent="0.3">
      <c r="A9" s="26"/>
      <c r="B9" s="26" t="b">
        <v>1</v>
      </c>
      <c r="C9" s="30"/>
      <c r="D9" s="476" t="s">
        <v>477</v>
      </c>
      <c r="E9" s="476"/>
      <c r="F9" s="476"/>
      <c r="G9" s="476"/>
      <c r="H9" s="476"/>
      <c r="I9" s="476"/>
      <c r="J9" s="476"/>
      <c r="K9" s="477"/>
    </row>
    <row r="10" spans="1:11" s="11" customFormat="1" ht="40.200000000000003" customHeight="1" x14ac:dyDescent="0.35">
      <c r="A10" s="26"/>
      <c r="B10" s="26"/>
      <c r="C10" s="38"/>
      <c r="D10" s="409" t="s">
        <v>687</v>
      </c>
      <c r="E10" s="410"/>
      <c r="F10" s="410"/>
      <c r="G10" s="410"/>
      <c r="H10" s="410"/>
      <c r="I10" s="410"/>
      <c r="J10" s="410"/>
      <c r="K10" s="212">
        <v>0.9</v>
      </c>
    </row>
    <row r="11" spans="1:11" ht="33" customHeight="1" x14ac:dyDescent="0.35">
      <c r="C11" s="39"/>
      <c r="D11" s="414" t="s">
        <v>590</v>
      </c>
      <c r="E11" s="415"/>
      <c r="F11" s="415"/>
      <c r="G11" s="415"/>
      <c r="H11" s="415"/>
      <c r="I11" s="415"/>
      <c r="J11" s="415"/>
      <c r="K11" s="416"/>
    </row>
    <row r="12" spans="1:11" ht="30" customHeight="1" x14ac:dyDescent="0.3">
      <c r="A12" s="26"/>
      <c r="B12" s="26" t="b">
        <v>1</v>
      </c>
      <c r="C12" s="30"/>
      <c r="D12" s="478" t="s">
        <v>721</v>
      </c>
      <c r="E12" s="478"/>
      <c r="F12" s="478"/>
      <c r="G12" s="478"/>
      <c r="H12" s="478"/>
      <c r="I12" s="478"/>
      <c r="J12" s="478"/>
      <c r="K12" s="479"/>
    </row>
    <row r="13" spans="1:11" ht="30" customHeight="1" x14ac:dyDescent="0.3">
      <c r="A13" s="26"/>
      <c r="B13" s="26" t="b">
        <v>1</v>
      </c>
      <c r="C13" s="30"/>
      <c r="D13" s="478" t="s">
        <v>722</v>
      </c>
      <c r="E13" s="478"/>
      <c r="F13" s="478"/>
      <c r="G13" s="478"/>
      <c r="H13" s="478"/>
      <c r="I13" s="478"/>
      <c r="J13" s="478"/>
      <c r="K13" s="479"/>
    </row>
    <row r="14" spans="1:11" ht="30" customHeight="1" x14ac:dyDescent="0.3">
      <c r="A14" s="26"/>
      <c r="B14" s="26" t="b">
        <v>1</v>
      </c>
      <c r="C14" s="33"/>
      <c r="D14" s="476" t="s">
        <v>596</v>
      </c>
      <c r="E14" s="476"/>
      <c r="F14" s="476"/>
      <c r="G14" s="476"/>
      <c r="H14" s="476"/>
      <c r="I14" s="476"/>
      <c r="J14" s="476"/>
      <c r="K14" s="477"/>
    </row>
    <row r="15" spans="1:11" ht="38.700000000000003" customHeight="1" x14ac:dyDescent="0.3">
      <c r="A15" s="26"/>
      <c r="B15" s="26"/>
      <c r="C15" s="34">
        <f>IF(B7=TRUE,1,IF(B8=TRUE,0,(COUNTIF(B9:B14,TRUE)/4+K10)/2))</f>
        <v>0.95</v>
      </c>
      <c r="D15" s="438" t="s">
        <v>625</v>
      </c>
      <c r="E15" s="439"/>
      <c r="F15" s="439"/>
      <c r="G15" s="439"/>
      <c r="H15" s="439"/>
      <c r="I15" s="439"/>
      <c r="J15" s="439"/>
      <c r="K15" s="440"/>
    </row>
    <row r="16" spans="1:11" s="11" customFormat="1" ht="34.200000000000003" customHeight="1" x14ac:dyDescent="0.3">
      <c r="A16" s="29"/>
      <c r="B16" s="29"/>
      <c r="C16" s="403" t="s">
        <v>754</v>
      </c>
      <c r="D16" s="404"/>
      <c r="E16" s="404"/>
      <c r="F16" s="404"/>
      <c r="G16" s="404"/>
      <c r="H16" s="404"/>
      <c r="I16" s="404"/>
      <c r="J16" s="404"/>
      <c r="K16" s="405"/>
    </row>
    <row r="17" spans="1:11" s="11" customFormat="1" ht="52.2" customHeight="1" x14ac:dyDescent="0.3">
      <c r="A17" s="29"/>
      <c r="B17" s="29"/>
      <c r="C17" s="406" t="s">
        <v>755</v>
      </c>
      <c r="D17" s="407"/>
      <c r="E17" s="407"/>
      <c r="F17" s="407"/>
      <c r="G17" s="407"/>
      <c r="H17" s="407"/>
      <c r="I17" s="407"/>
      <c r="J17" s="407"/>
      <c r="K17" s="408"/>
    </row>
    <row r="18" spans="1:11" ht="10.199999999999999" customHeight="1" x14ac:dyDescent="0.3">
      <c r="I18" s="4"/>
      <c r="J18" s="4"/>
      <c r="K18" s="4"/>
    </row>
  </sheetData>
  <mergeCells count="14">
    <mergeCell ref="C16:K16"/>
    <mergeCell ref="C17:K17"/>
    <mergeCell ref="C3:K4"/>
    <mergeCell ref="C2:K2"/>
    <mergeCell ref="C6:K6"/>
    <mergeCell ref="D9:K9"/>
    <mergeCell ref="D10:J10"/>
    <mergeCell ref="D7:K7"/>
    <mergeCell ref="D8:K8"/>
    <mergeCell ref="D15:K15"/>
    <mergeCell ref="D11:K11"/>
    <mergeCell ref="D12:K12"/>
    <mergeCell ref="D13:K13"/>
    <mergeCell ref="D14:K14"/>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32822" r:id="rId6" name="Check Box 54">
              <controlPr defaultSize="0" autoFill="0" autoLine="0" autoPict="0">
                <anchor moveWithCells="1">
                  <from>
                    <xdr:col>2</xdr:col>
                    <xdr:colOff>259080</xdr:colOff>
                    <xdr:row>6</xdr:row>
                    <xdr:rowOff>213360</xdr:rowOff>
                  </from>
                  <to>
                    <xdr:col>2</xdr:col>
                    <xdr:colOff>480060</xdr:colOff>
                    <xdr:row>6</xdr:row>
                    <xdr:rowOff>449580</xdr:rowOff>
                  </to>
                </anchor>
              </controlPr>
            </control>
          </mc:Choice>
        </mc:AlternateContent>
        <mc:AlternateContent xmlns:mc="http://schemas.openxmlformats.org/markup-compatibility/2006">
          <mc:Choice Requires="x14">
            <control shapeId="32823" r:id="rId7" name="Check Box 55">
              <controlPr defaultSize="0" autoFill="0" autoLine="0" autoPict="0">
                <anchor moveWithCells="1">
                  <from>
                    <xdr:col>2</xdr:col>
                    <xdr:colOff>251460</xdr:colOff>
                    <xdr:row>11</xdr:row>
                    <xdr:rowOff>76200</xdr:rowOff>
                  </from>
                  <to>
                    <xdr:col>2</xdr:col>
                    <xdr:colOff>502920</xdr:colOff>
                    <xdr:row>11</xdr:row>
                    <xdr:rowOff>304800</xdr:rowOff>
                  </to>
                </anchor>
              </controlPr>
            </control>
          </mc:Choice>
        </mc:AlternateContent>
        <mc:AlternateContent xmlns:mc="http://schemas.openxmlformats.org/markup-compatibility/2006">
          <mc:Choice Requires="x14">
            <control shapeId="32824" r:id="rId8" name="Check Box 56">
              <controlPr defaultSize="0" autoFill="0" autoLine="0" autoPict="0">
                <anchor moveWithCells="1">
                  <from>
                    <xdr:col>2</xdr:col>
                    <xdr:colOff>251460</xdr:colOff>
                    <xdr:row>12</xdr:row>
                    <xdr:rowOff>76200</xdr:rowOff>
                  </from>
                  <to>
                    <xdr:col>2</xdr:col>
                    <xdr:colOff>502920</xdr:colOff>
                    <xdr:row>12</xdr:row>
                    <xdr:rowOff>304800</xdr:rowOff>
                  </to>
                </anchor>
              </controlPr>
            </control>
          </mc:Choice>
        </mc:AlternateContent>
        <mc:AlternateContent xmlns:mc="http://schemas.openxmlformats.org/markup-compatibility/2006">
          <mc:Choice Requires="x14">
            <control shapeId="32825" r:id="rId9" name="Check Box 57">
              <controlPr defaultSize="0" autoFill="0" autoLine="0" autoPict="0">
                <anchor moveWithCells="1">
                  <from>
                    <xdr:col>2</xdr:col>
                    <xdr:colOff>251460</xdr:colOff>
                    <xdr:row>13</xdr:row>
                    <xdr:rowOff>76200</xdr:rowOff>
                  </from>
                  <to>
                    <xdr:col>2</xdr:col>
                    <xdr:colOff>502920</xdr:colOff>
                    <xdr:row>13</xdr:row>
                    <xdr:rowOff>304800</xdr:rowOff>
                  </to>
                </anchor>
              </controlPr>
            </control>
          </mc:Choice>
        </mc:AlternateContent>
        <mc:AlternateContent xmlns:mc="http://schemas.openxmlformats.org/markup-compatibility/2006">
          <mc:Choice Requires="x14">
            <control shapeId="32826" r:id="rId10" name="Check Box 58">
              <controlPr defaultSize="0" autoFill="0" autoLine="0" autoPict="0">
                <anchor moveWithCells="1">
                  <from>
                    <xdr:col>2</xdr:col>
                    <xdr:colOff>251460</xdr:colOff>
                    <xdr:row>7</xdr:row>
                    <xdr:rowOff>198120</xdr:rowOff>
                  </from>
                  <to>
                    <xdr:col>2</xdr:col>
                    <xdr:colOff>480060</xdr:colOff>
                    <xdr:row>7</xdr:row>
                    <xdr:rowOff>441960</xdr:rowOff>
                  </to>
                </anchor>
              </controlPr>
            </control>
          </mc:Choice>
        </mc:AlternateContent>
        <mc:AlternateContent xmlns:mc="http://schemas.openxmlformats.org/markup-compatibility/2006">
          <mc:Choice Requires="x14">
            <control shapeId="32827" r:id="rId11" name="Check Box 59">
              <controlPr defaultSize="0" autoFill="0" autoLine="0" autoPict="0">
                <anchor moveWithCells="1">
                  <from>
                    <xdr:col>2</xdr:col>
                    <xdr:colOff>266700</xdr:colOff>
                    <xdr:row>8</xdr:row>
                    <xdr:rowOff>68580</xdr:rowOff>
                  </from>
                  <to>
                    <xdr:col>2</xdr:col>
                    <xdr:colOff>480060</xdr:colOff>
                    <xdr:row>8</xdr:row>
                    <xdr:rowOff>297180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4A31-74DC-4AE0-ABAC-DD80593F5AC1}">
  <sheetPr>
    <tabColor theme="6" tint="0.39997558519241921"/>
  </sheetPr>
  <dimension ref="A2:K20"/>
  <sheetViews>
    <sheetView showGridLines="0" zoomScaleNormal="100" workbookViewId="0">
      <selection activeCell="C2" sqref="C2:K2"/>
    </sheetView>
  </sheetViews>
  <sheetFormatPr defaultColWidth="11.6640625" defaultRowHeight="15.6" x14ac:dyDescent="0.3"/>
  <cols>
    <col min="1" max="1" width="2.332031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0" width="15.6640625" style="18" customWidth="1"/>
    <col min="11" max="11" width="22" style="18" customWidth="1"/>
    <col min="12" max="16384" width="11.6640625" style="18"/>
  </cols>
  <sheetData>
    <row r="2" spans="1:11" ht="45" customHeight="1" x14ac:dyDescent="0.3">
      <c r="A2" s="26"/>
      <c r="B2" s="26"/>
      <c r="C2" s="427" t="s">
        <v>344</v>
      </c>
      <c r="D2" s="428"/>
      <c r="E2" s="428"/>
      <c r="F2" s="428"/>
      <c r="G2" s="428"/>
      <c r="H2" s="428"/>
      <c r="I2" s="428"/>
      <c r="J2" s="428"/>
      <c r="K2" s="429"/>
    </row>
    <row r="3" spans="1:11" ht="114" customHeight="1" x14ac:dyDescent="0.3">
      <c r="A3" s="26"/>
      <c r="B3" s="26"/>
      <c r="C3" s="460" t="s">
        <v>589</v>
      </c>
      <c r="D3" s="460"/>
      <c r="E3" s="460"/>
      <c r="F3" s="460"/>
      <c r="G3" s="460"/>
      <c r="H3" s="460"/>
      <c r="I3" s="460"/>
      <c r="J3" s="460"/>
      <c r="K3" s="460"/>
    </row>
    <row r="4" spans="1:11" ht="100.95" customHeight="1" x14ac:dyDescent="0.3">
      <c r="A4" s="26"/>
      <c r="B4" s="26"/>
      <c r="C4" s="460"/>
      <c r="D4" s="460"/>
      <c r="E4" s="460"/>
      <c r="F4" s="460"/>
      <c r="G4" s="460"/>
      <c r="H4" s="460"/>
      <c r="I4" s="460"/>
      <c r="J4" s="460"/>
      <c r="K4" s="460"/>
    </row>
    <row r="5" spans="1:11" ht="10.199999999999999" customHeight="1" x14ac:dyDescent="0.3">
      <c r="I5" s="4"/>
      <c r="J5" s="4"/>
      <c r="K5" s="4"/>
    </row>
    <row r="6" spans="1:11" s="11" customFormat="1" ht="70.2" customHeight="1" x14ac:dyDescent="0.3">
      <c r="A6" s="29"/>
      <c r="B6" s="29"/>
      <c r="C6" s="424" t="s">
        <v>601</v>
      </c>
      <c r="D6" s="425"/>
      <c r="E6" s="425"/>
      <c r="F6" s="425"/>
      <c r="G6" s="425"/>
      <c r="H6" s="425"/>
      <c r="I6" s="425"/>
      <c r="J6" s="425"/>
      <c r="K6" s="426"/>
    </row>
    <row r="7" spans="1:11" ht="49.95" customHeight="1" x14ac:dyDescent="0.3">
      <c r="A7" s="26"/>
      <c r="B7" s="26" t="b">
        <v>0</v>
      </c>
      <c r="C7" s="30"/>
      <c r="D7" s="417" t="s">
        <v>747</v>
      </c>
      <c r="E7" s="478"/>
      <c r="F7" s="478"/>
      <c r="G7" s="478"/>
      <c r="H7" s="478"/>
      <c r="I7" s="478"/>
      <c r="J7" s="478"/>
      <c r="K7" s="479"/>
    </row>
    <row r="8" spans="1:11" ht="30" customHeight="1" x14ac:dyDescent="0.3">
      <c r="A8" s="26"/>
      <c r="B8" s="37" t="b">
        <v>1</v>
      </c>
      <c r="C8" s="30"/>
      <c r="D8" s="476" t="s">
        <v>450</v>
      </c>
      <c r="E8" s="476"/>
      <c r="F8" s="476"/>
      <c r="G8" s="476"/>
      <c r="H8" s="476"/>
      <c r="I8" s="476"/>
      <c r="J8" s="476"/>
      <c r="K8" s="477"/>
    </row>
    <row r="9" spans="1:11" s="11" customFormat="1" ht="30" customHeight="1" x14ac:dyDescent="0.35">
      <c r="A9" s="26"/>
      <c r="B9" s="26"/>
      <c r="C9" s="38"/>
      <c r="D9" s="410" t="s">
        <v>512</v>
      </c>
      <c r="E9" s="410"/>
      <c r="F9" s="410"/>
      <c r="G9" s="410"/>
      <c r="H9" s="410"/>
      <c r="I9" s="410"/>
      <c r="J9" s="410"/>
      <c r="K9" s="212">
        <v>0.7</v>
      </c>
    </row>
    <row r="10" spans="1:11" s="11" customFormat="1" ht="30" customHeight="1" x14ac:dyDescent="0.35">
      <c r="A10" s="26"/>
      <c r="B10" s="26"/>
      <c r="C10" s="38"/>
      <c r="D10" s="410" t="s">
        <v>513</v>
      </c>
      <c r="E10" s="410"/>
      <c r="F10" s="410"/>
      <c r="G10" s="410"/>
      <c r="H10" s="410"/>
      <c r="I10" s="410"/>
      <c r="J10" s="410"/>
      <c r="K10" s="216">
        <v>0.8</v>
      </c>
    </row>
    <row r="11" spans="1:11" s="11" customFormat="1" ht="30" customHeight="1" x14ac:dyDescent="0.35">
      <c r="A11" s="26"/>
      <c r="B11" s="26"/>
      <c r="C11" s="38"/>
      <c r="D11" s="410" t="s">
        <v>514</v>
      </c>
      <c r="E11" s="410"/>
      <c r="F11" s="410"/>
      <c r="G11" s="410"/>
      <c r="H11" s="410"/>
      <c r="I11" s="410"/>
      <c r="J11" s="410"/>
      <c r="K11" s="217">
        <v>0.6</v>
      </c>
    </row>
    <row r="12" spans="1:11" ht="33" customHeight="1" x14ac:dyDescent="0.35">
      <c r="C12" s="39"/>
      <c r="D12" s="414" t="s">
        <v>590</v>
      </c>
      <c r="E12" s="415"/>
      <c r="F12" s="415"/>
      <c r="G12" s="415"/>
      <c r="H12" s="415"/>
      <c r="I12" s="415"/>
      <c r="J12" s="415"/>
      <c r="K12" s="416"/>
    </row>
    <row r="13" spans="1:11" ht="30" customHeight="1" x14ac:dyDescent="0.3">
      <c r="A13" s="26"/>
      <c r="B13" s="26" t="b">
        <v>1</v>
      </c>
      <c r="C13" s="30"/>
      <c r="D13" s="417" t="s">
        <v>715</v>
      </c>
      <c r="E13" s="417"/>
      <c r="F13" s="417"/>
      <c r="G13" s="417"/>
      <c r="H13" s="417"/>
      <c r="I13" s="417"/>
      <c r="J13" s="417"/>
      <c r="K13" s="418"/>
    </row>
    <row r="14" spans="1:11" ht="30" customHeight="1" x14ac:dyDescent="0.3">
      <c r="A14" s="26"/>
      <c r="B14" s="26" t="b">
        <v>1</v>
      </c>
      <c r="C14" s="30"/>
      <c r="D14" s="417" t="s">
        <v>716</v>
      </c>
      <c r="E14" s="417"/>
      <c r="F14" s="417"/>
      <c r="G14" s="417"/>
      <c r="H14" s="417"/>
      <c r="I14" s="417"/>
      <c r="J14" s="417"/>
      <c r="K14" s="418"/>
    </row>
    <row r="15" spans="1:11" ht="30" customHeight="1" x14ac:dyDescent="0.3">
      <c r="A15" s="26"/>
      <c r="B15" s="26" t="b">
        <v>0</v>
      </c>
      <c r="C15" s="33"/>
      <c r="D15" s="419" t="s">
        <v>515</v>
      </c>
      <c r="E15" s="419"/>
      <c r="F15" s="419"/>
      <c r="G15" s="419"/>
      <c r="H15" s="419"/>
      <c r="I15" s="419"/>
      <c r="J15" s="419"/>
      <c r="K15" s="420"/>
    </row>
    <row r="16" spans="1:11" ht="30" customHeight="1" x14ac:dyDescent="0.3">
      <c r="A16" s="26"/>
      <c r="B16" s="26"/>
      <c r="C16" s="34">
        <f>IF(B7=TRUE,0,((COUNTIF(B8:B15,TRUE)/4)+K9+K10+K11)/4)</f>
        <v>0.71250000000000002</v>
      </c>
      <c r="D16" s="438" t="s">
        <v>622</v>
      </c>
      <c r="E16" s="439"/>
      <c r="F16" s="439"/>
      <c r="G16" s="439"/>
      <c r="H16" s="439"/>
      <c r="I16" s="439"/>
      <c r="J16" s="439"/>
      <c r="K16" s="440"/>
    </row>
    <row r="17" spans="1:11" s="11" customFormat="1" ht="34.200000000000003" customHeight="1" x14ac:dyDescent="0.3">
      <c r="A17" s="29"/>
      <c r="B17" s="29"/>
      <c r="C17" s="403" t="s">
        <v>754</v>
      </c>
      <c r="D17" s="404"/>
      <c r="E17" s="404"/>
      <c r="F17" s="404"/>
      <c r="G17" s="404"/>
      <c r="H17" s="404"/>
      <c r="I17" s="404"/>
      <c r="J17" s="404"/>
      <c r="K17" s="405"/>
    </row>
    <row r="18" spans="1:11" s="11" customFormat="1" ht="52.2" customHeight="1" x14ac:dyDescent="0.3">
      <c r="A18" s="29"/>
      <c r="B18" s="29"/>
      <c r="C18" s="406" t="s">
        <v>755</v>
      </c>
      <c r="D18" s="407"/>
      <c r="E18" s="407"/>
      <c r="F18" s="407"/>
      <c r="G18" s="407"/>
      <c r="H18" s="407"/>
      <c r="I18" s="407"/>
      <c r="J18" s="407"/>
      <c r="K18" s="408"/>
    </row>
    <row r="19" spans="1:11" ht="10.199999999999999" customHeight="1" x14ac:dyDescent="0.3">
      <c r="I19" s="4"/>
      <c r="J19" s="4"/>
      <c r="K19" s="4"/>
    </row>
    <row r="20" spans="1:11" ht="10.199999999999999" customHeight="1" x14ac:dyDescent="0.3">
      <c r="I20" s="4"/>
      <c r="J20" s="4"/>
      <c r="K20" s="4"/>
    </row>
  </sheetData>
  <mergeCells count="15">
    <mergeCell ref="C6:K6"/>
    <mergeCell ref="D7:K7"/>
    <mergeCell ref="D8:K8"/>
    <mergeCell ref="C2:K2"/>
    <mergeCell ref="C3:K4"/>
    <mergeCell ref="D9:J9"/>
    <mergeCell ref="D10:J10"/>
    <mergeCell ref="D11:J11"/>
    <mergeCell ref="D12:K12"/>
    <mergeCell ref="D13:K13"/>
    <mergeCell ref="C17:K17"/>
    <mergeCell ref="C18:K18"/>
    <mergeCell ref="D14:K14"/>
    <mergeCell ref="D15:K15"/>
    <mergeCell ref="D16:K16"/>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31787" r:id="rId6" name="Check Box 43">
              <controlPr defaultSize="0" autoFill="0" autoLine="0" autoPict="0">
                <anchor moveWithCells="1">
                  <from>
                    <xdr:col>2</xdr:col>
                    <xdr:colOff>266700</xdr:colOff>
                    <xdr:row>6</xdr:row>
                    <xdr:rowOff>213360</xdr:rowOff>
                  </from>
                  <to>
                    <xdr:col>2</xdr:col>
                    <xdr:colOff>480060</xdr:colOff>
                    <xdr:row>6</xdr:row>
                    <xdr:rowOff>449580</xdr:rowOff>
                  </to>
                </anchor>
              </controlPr>
            </control>
          </mc:Choice>
        </mc:AlternateContent>
        <mc:AlternateContent xmlns:mc="http://schemas.openxmlformats.org/markup-compatibility/2006">
          <mc:Choice Requires="x14">
            <control shapeId="31788" r:id="rId7" name="Check Box 44">
              <controlPr defaultSize="0" autoFill="0" autoLine="0" autoPict="0">
                <anchor moveWithCells="1">
                  <from>
                    <xdr:col>2</xdr:col>
                    <xdr:colOff>251460</xdr:colOff>
                    <xdr:row>12</xdr:row>
                    <xdr:rowOff>99060</xdr:rowOff>
                  </from>
                  <to>
                    <xdr:col>2</xdr:col>
                    <xdr:colOff>502920</xdr:colOff>
                    <xdr:row>12</xdr:row>
                    <xdr:rowOff>327660</xdr:rowOff>
                  </to>
                </anchor>
              </controlPr>
            </control>
          </mc:Choice>
        </mc:AlternateContent>
        <mc:AlternateContent xmlns:mc="http://schemas.openxmlformats.org/markup-compatibility/2006">
          <mc:Choice Requires="x14">
            <control shapeId="31789" r:id="rId8" name="Check Box 45">
              <controlPr defaultSize="0" autoFill="0" autoLine="0" autoPict="0">
                <anchor moveWithCells="1">
                  <from>
                    <xdr:col>2</xdr:col>
                    <xdr:colOff>251460</xdr:colOff>
                    <xdr:row>13</xdr:row>
                    <xdr:rowOff>99060</xdr:rowOff>
                  </from>
                  <to>
                    <xdr:col>2</xdr:col>
                    <xdr:colOff>502920</xdr:colOff>
                    <xdr:row>13</xdr:row>
                    <xdr:rowOff>327660</xdr:rowOff>
                  </to>
                </anchor>
              </controlPr>
            </control>
          </mc:Choice>
        </mc:AlternateContent>
        <mc:AlternateContent xmlns:mc="http://schemas.openxmlformats.org/markup-compatibility/2006">
          <mc:Choice Requires="x14">
            <control shapeId="31790" r:id="rId9" name="Check Box 46">
              <controlPr defaultSize="0" autoFill="0" autoLine="0" autoPict="0">
                <anchor moveWithCells="1">
                  <from>
                    <xdr:col>2</xdr:col>
                    <xdr:colOff>251460</xdr:colOff>
                    <xdr:row>14</xdr:row>
                    <xdr:rowOff>99060</xdr:rowOff>
                  </from>
                  <to>
                    <xdr:col>2</xdr:col>
                    <xdr:colOff>502920</xdr:colOff>
                    <xdr:row>14</xdr:row>
                    <xdr:rowOff>327660</xdr:rowOff>
                  </to>
                </anchor>
              </controlPr>
            </control>
          </mc:Choice>
        </mc:AlternateContent>
        <mc:AlternateContent xmlns:mc="http://schemas.openxmlformats.org/markup-compatibility/2006">
          <mc:Choice Requires="x14">
            <control shapeId="31791" r:id="rId10" name="Check Box 47">
              <controlPr defaultSize="0" autoFill="0" autoLine="0" autoPict="0">
                <anchor moveWithCells="1">
                  <from>
                    <xdr:col>2</xdr:col>
                    <xdr:colOff>259080</xdr:colOff>
                    <xdr:row>7</xdr:row>
                    <xdr:rowOff>60960</xdr:rowOff>
                  </from>
                  <to>
                    <xdr:col>2</xdr:col>
                    <xdr:colOff>480060</xdr:colOff>
                    <xdr:row>7</xdr:row>
                    <xdr:rowOff>297180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51D4-4A2E-484E-AC56-F7941B49DD21}">
  <sheetPr>
    <tabColor theme="6" tint="0.39997558519241921"/>
  </sheetPr>
  <dimension ref="A2:P37"/>
  <sheetViews>
    <sheetView showGridLines="0" zoomScaleNormal="100" workbookViewId="0">
      <selection activeCell="C2" sqref="C2:M2"/>
    </sheetView>
  </sheetViews>
  <sheetFormatPr defaultColWidth="11.6640625" defaultRowHeight="15.6" x14ac:dyDescent="0.3"/>
  <cols>
    <col min="1" max="1" width="4.33203125" style="18" customWidth="1"/>
    <col min="2" max="2" width="10.6640625" style="18" hidden="1" customWidth="1"/>
    <col min="3" max="3" width="10.33203125" style="18" customWidth="1"/>
    <col min="4" max="4" width="9.33203125" style="18" customWidth="1"/>
    <col min="5" max="5" width="20.5546875" style="18" customWidth="1"/>
    <col min="6" max="6" width="16.5546875" style="18" customWidth="1"/>
    <col min="7" max="7" width="24.44140625" style="18" customWidth="1"/>
    <col min="8" max="8" width="30.33203125" style="18" customWidth="1"/>
    <col min="9" max="9" width="29" style="18" customWidth="1"/>
    <col min="10" max="10" width="16.109375" style="18" customWidth="1"/>
    <col min="11" max="13" width="14.77734375" style="18" customWidth="1"/>
    <col min="14" max="16" width="11.6640625" style="18" hidden="1" customWidth="1"/>
    <col min="17" max="16384" width="11.6640625" style="18"/>
  </cols>
  <sheetData>
    <row r="2" spans="1:16" ht="45" customHeight="1" x14ac:dyDescent="0.3">
      <c r="A2" s="26"/>
      <c r="B2" s="26"/>
      <c r="C2" s="427" t="s">
        <v>730</v>
      </c>
      <c r="D2" s="428"/>
      <c r="E2" s="428"/>
      <c r="F2" s="428"/>
      <c r="G2" s="428"/>
      <c r="H2" s="428"/>
      <c r="I2" s="428"/>
      <c r="J2" s="428"/>
      <c r="K2" s="428"/>
      <c r="L2" s="428"/>
      <c r="M2" s="429"/>
    </row>
    <row r="3" spans="1:16" ht="199.2" customHeight="1" x14ac:dyDescent="0.3">
      <c r="A3" s="26"/>
      <c r="B3" s="26"/>
      <c r="C3" s="488" t="s">
        <v>852</v>
      </c>
      <c r="D3" s="489"/>
      <c r="E3" s="489"/>
      <c r="F3" s="489"/>
      <c r="G3" s="489"/>
      <c r="H3" s="222"/>
      <c r="I3" s="222"/>
      <c r="J3" s="222"/>
      <c r="K3" s="222"/>
      <c r="L3" s="222"/>
      <c r="M3" s="289"/>
    </row>
    <row r="4" spans="1:16" ht="166.2" customHeight="1" x14ac:dyDescent="0.3">
      <c r="A4" s="26"/>
      <c r="B4" s="26"/>
      <c r="C4" s="488"/>
      <c r="D4" s="489"/>
      <c r="E4" s="489"/>
      <c r="F4" s="489"/>
      <c r="G4" s="489"/>
      <c r="H4" s="222"/>
      <c r="I4" s="222"/>
      <c r="J4" s="222"/>
      <c r="K4" s="222"/>
      <c r="L4" s="222"/>
      <c r="M4" s="222"/>
    </row>
    <row r="5" spans="1:16" ht="10.199999999999999" customHeight="1" x14ac:dyDescent="0.3">
      <c r="A5" s="26"/>
      <c r="B5" s="26"/>
      <c r="C5" s="223"/>
      <c r="D5" s="224"/>
      <c r="E5" s="224"/>
      <c r="F5" s="224"/>
      <c r="G5" s="224"/>
      <c r="H5" s="222"/>
      <c r="I5" s="222"/>
      <c r="J5" s="222"/>
      <c r="K5" s="222"/>
      <c r="L5" s="222"/>
      <c r="M5" s="222"/>
    </row>
    <row r="6" spans="1:16" ht="91.2" customHeight="1" x14ac:dyDescent="0.3">
      <c r="A6" s="26"/>
      <c r="B6" s="26"/>
      <c r="C6" s="421" t="s">
        <v>756</v>
      </c>
      <c r="D6" s="422"/>
      <c r="E6" s="422"/>
      <c r="F6" s="422"/>
      <c r="G6" s="422"/>
      <c r="H6" s="422"/>
      <c r="I6" s="422"/>
      <c r="J6" s="423"/>
      <c r="K6" s="225" t="s">
        <v>731</v>
      </c>
      <c r="L6" s="226" t="s">
        <v>732</v>
      </c>
      <c r="M6" s="297" t="s">
        <v>733</v>
      </c>
    </row>
    <row r="7" spans="1:16" s="11" customFormat="1" ht="52.2" customHeight="1" x14ac:dyDescent="0.3">
      <c r="A7" s="29"/>
      <c r="B7" s="29"/>
      <c r="C7" s="461" t="s">
        <v>859</v>
      </c>
      <c r="D7" s="462"/>
      <c r="E7" s="462"/>
      <c r="F7" s="462"/>
      <c r="G7" s="462"/>
      <c r="H7" s="462"/>
      <c r="I7" s="462"/>
      <c r="J7" s="462"/>
      <c r="K7" s="462"/>
      <c r="L7" s="462"/>
      <c r="M7" s="462"/>
    </row>
    <row r="8" spans="1:16" ht="91.2" customHeight="1" x14ac:dyDescent="0.3">
      <c r="A8" s="26"/>
      <c r="B8" s="26"/>
      <c r="C8" s="494" t="s">
        <v>756</v>
      </c>
      <c r="D8" s="495"/>
      <c r="E8" s="495"/>
      <c r="F8" s="495"/>
      <c r="G8" s="495"/>
      <c r="H8" s="495"/>
      <c r="I8" s="495"/>
      <c r="J8" s="495"/>
      <c r="K8" s="495"/>
      <c r="L8" s="495"/>
      <c r="M8" s="496"/>
    </row>
    <row r="9" spans="1:16" s="11" customFormat="1" ht="34.200000000000003" customHeight="1" x14ac:dyDescent="0.3">
      <c r="A9" s="29"/>
      <c r="B9" s="29"/>
      <c r="C9" s="486" t="s">
        <v>496</v>
      </c>
      <c r="D9" s="487"/>
      <c r="E9" s="487"/>
      <c r="F9" s="487"/>
      <c r="G9" s="487"/>
      <c r="H9" s="487"/>
      <c r="I9" s="487"/>
      <c r="J9" s="487"/>
      <c r="K9" s="487"/>
      <c r="L9" s="490"/>
      <c r="M9" s="227"/>
    </row>
    <row r="10" spans="1:16" ht="45.6" customHeight="1" x14ac:dyDescent="0.3">
      <c r="A10" s="26"/>
      <c r="B10" s="26" t="b">
        <v>0</v>
      </c>
      <c r="C10" s="445" t="s">
        <v>757</v>
      </c>
      <c r="D10" s="446"/>
      <c r="E10" s="446"/>
      <c r="F10" s="446"/>
      <c r="G10" s="446"/>
      <c r="H10" s="446"/>
      <c r="I10" s="446"/>
      <c r="J10" s="447"/>
      <c r="K10" s="30"/>
      <c r="L10" s="30"/>
      <c r="M10" s="30"/>
      <c r="N10" s="22" t="b">
        <v>0</v>
      </c>
      <c r="O10" s="22" t="b">
        <v>0</v>
      </c>
      <c r="P10" s="22" t="b">
        <v>0</v>
      </c>
    </row>
    <row r="11" spans="1:16" ht="48.6" customHeight="1" x14ac:dyDescent="0.3">
      <c r="A11" s="26"/>
      <c r="B11" s="26" t="b">
        <v>1</v>
      </c>
      <c r="C11" s="448" t="s">
        <v>841</v>
      </c>
      <c r="D11" s="449"/>
      <c r="E11" s="449"/>
      <c r="F11" s="449"/>
      <c r="G11" s="449"/>
      <c r="H11" s="449"/>
      <c r="I11" s="449"/>
      <c r="J11" s="450"/>
      <c r="K11" s="30"/>
      <c r="L11" s="30"/>
      <c r="M11" s="30"/>
      <c r="N11" s="22" t="b">
        <v>1</v>
      </c>
      <c r="O11" s="22" t="b">
        <v>1</v>
      </c>
      <c r="P11" s="22" t="b">
        <v>1</v>
      </c>
    </row>
    <row r="12" spans="1:16" ht="25.8" customHeight="1" x14ac:dyDescent="0.3">
      <c r="A12" s="26"/>
      <c r="B12" s="26" t="b">
        <v>1</v>
      </c>
      <c r="C12" s="480" t="s">
        <v>860</v>
      </c>
      <c r="D12" s="481"/>
      <c r="E12" s="481"/>
      <c r="F12" s="481"/>
      <c r="G12" s="481"/>
      <c r="H12" s="481"/>
      <c r="I12" s="481"/>
      <c r="J12" s="481"/>
      <c r="K12" s="482"/>
      <c r="L12" s="482"/>
      <c r="M12" s="483"/>
      <c r="N12" s="11" t="s">
        <v>850</v>
      </c>
      <c r="O12" s="22"/>
      <c r="P12" s="22"/>
    </row>
    <row r="13" spans="1:16" ht="30" customHeight="1" x14ac:dyDescent="0.3">
      <c r="A13" s="26"/>
      <c r="B13" s="26" t="b">
        <v>1</v>
      </c>
      <c r="C13" s="497" t="s">
        <v>846</v>
      </c>
      <c r="D13" s="498"/>
      <c r="E13" s="498"/>
      <c r="F13" s="498"/>
      <c r="G13" s="498"/>
      <c r="H13" s="498"/>
      <c r="I13" s="498"/>
      <c r="J13" s="499"/>
      <c r="K13" s="296">
        <v>3600</v>
      </c>
      <c r="L13" s="296">
        <v>200</v>
      </c>
      <c r="M13" s="296">
        <v>5000</v>
      </c>
      <c r="N13" s="18" t="s">
        <v>847</v>
      </c>
      <c r="O13" s="22"/>
      <c r="P13" s="22"/>
    </row>
    <row r="14" spans="1:16" ht="31.8" customHeight="1" x14ac:dyDescent="0.3">
      <c r="A14" s="26"/>
      <c r="B14" s="26" t="b">
        <v>1</v>
      </c>
      <c r="C14" s="497" t="s">
        <v>851</v>
      </c>
      <c r="D14" s="498"/>
      <c r="E14" s="498"/>
      <c r="F14" s="498"/>
      <c r="G14" s="498"/>
      <c r="H14" s="498"/>
      <c r="I14" s="498"/>
      <c r="J14" s="499"/>
      <c r="K14" s="295" t="s">
        <v>847</v>
      </c>
      <c r="L14" s="295" t="s">
        <v>847</v>
      </c>
      <c r="M14" s="295" t="s">
        <v>847</v>
      </c>
      <c r="N14" s="11" t="s">
        <v>848</v>
      </c>
      <c r="O14" s="22"/>
      <c r="P14" s="22"/>
    </row>
    <row r="15" spans="1:16" s="11" customFormat="1" ht="34.200000000000003" customHeight="1" x14ac:dyDescent="0.3">
      <c r="A15" s="29"/>
      <c r="B15" s="29"/>
      <c r="C15" s="403" t="s">
        <v>497</v>
      </c>
      <c r="D15" s="404"/>
      <c r="E15" s="404"/>
      <c r="F15" s="404"/>
      <c r="G15" s="404"/>
      <c r="H15" s="404"/>
      <c r="I15" s="404"/>
      <c r="J15" s="404"/>
      <c r="K15" s="404"/>
      <c r="L15" s="405"/>
      <c r="M15" s="227"/>
      <c r="N15" s="11" t="s">
        <v>849</v>
      </c>
      <c r="O15" s="228"/>
      <c r="P15" s="228"/>
    </row>
    <row r="16" spans="1:16" ht="100.2" customHeight="1" x14ac:dyDescent="0.3">
      <c r="A16" s="26"/>
      <c r="B16" s="26" t="b">
        <v>1</v>
      </c>
      <c r="C16" s="491" t="s">
        <v>734</v>
      </c>
      <c r="D16" s="492"/>
      <c r="E16" s="492"/>
      <c r="F16" s="492"/>
      <c r="G16" s="492"/>
      <c r="H16" s="492"/>
      <c r="I16" s="492"/>
      <c r="J16" s="493"/>
      <c r="K16" s="30"/>
      <c r="L16" s="30"/>
      <c r="M16" s="30"/>
      <c r="N16" s="22" t="b">
        <v>1</v>
      </c>
      <c r="O16" s="22" t="b">
        <v>1</v>
      </c>
      <c r="P16" s="22" t="b">
        <v>0</v>
      </c>
    </row>
    <row r="17" spans="1:16" s="11" customFormat="1" ht="34.200000000000003" customHeight="1" x14ac:dyDescent="0.3">
      <c r="A17" s="29"/>
      <c r="B17" s="29"/>
      <c r="C17" s="403" t="s">
        <v>498</v>
      </c>
      <c r="D17" s="404"/>
      <c r="E17" s="404"/>
      <c r="F17" s="404"/>
      <c r="G17" s="404"/>
      <c r="H17" s="404"/>
      <c r="I17" s="404"/>
      <c r="J17" s="404"/>
      <c r="K17" s="404"/>
      <c r="L17" s="405"/>
      <c r="M17" s="227"/>
      <c r="N17" s="228"/>
      <c r="O17" s="228"/>
      <c r="P17" s="228"/>
    </row>
    <row r="18" spans="1:16" ht="49.95" customHeight="1" x14ac:dyDescent="0.3">
      <c r="A18" s="26"/>
      <c r="B18" s="26" t="b">
        <v>1</v>
      </c>
      <c r="C18" s="445" t="s">
        <v>735</v>
      </c>
      <c r="D18" s="446"/>
      <c r="E18" s="446"/>
      <c r="F18" s="446"/>
      <c r="G18" s="446"/>
      <c r="H18" s="446"/>
      <c r="I18" s="446"/>
      <c r="J18" s="447"/>
      <c r="K18" s="30"/>
      <c r="L18" s="30"/>
      <c r="M18" s="30"/>
      <c r="N18" s="22" t="b">
        <v>1</v>
      </c>
      <c r="O18" s="22" t="b">
        <v>1</v>
      </c>
      <c r="P18" s="22" t="b">
        <v>1</v>
      </c>
    </row>
    <row r="19" spans="1:16" ht="49.95" customHeight="1" x14ac:dyDescent="0.3">
      <c r="A19" s="26"/>
      <c r="B19" s="26" t="b">
        <v>1</v>
      </c>
      <c r="C19" s="445" t="s">
        <v>736</v>
      </c>
      <c r="D19" s="446"/>
      <c r="E19" s="446"/>
      <c r="F19" s="446"/>
      <c r="G19" s="446"/>
      <c r="H19" s="446"/>
      <c r="I19" s="446"/>
      <c r="J19" s="447"/>
      <c r="K19" s="30"/>
      <c r="L19" s="30"/>
      <c r="M19" s="30"/>
      <c r="N19" s="22" t="b">
        <v>0</v>
      </c>
      <c r="O19" s="22" t="b">
        <v>1</v>
      </c>
      <c r="P19" s="22" t="b">
        <v>0</v>
      </c>
    </row>
    <row r="20" spans="1:16" ht="49.95" customHeight="1" x14ac:dyDescent="0.3">
      <c r="A20" s="26"/>
      <c r="B20" s="26" t="b">
        <v>0</v>
      </c>
      <c r="C20" s="445" t="s">
        <v>737</v>
      </c>
      <c r="D20" s="446"/>
      <c r="E20" s="446"/>
      <c r="F20" s="446"/>
      <c r="G20" s="446"/>
      <c r="H20" s="446"/>
      <c r="I20" s="446"/>
      <c r="J20" s="447"/>
      <c r="K20" s="30"/>
      <c r="L20" s="30"/>
      <c r="M20" s="30"/>
      <c r="N20" s="22" t="b">
        <v>1</v>
      </c>
      <c r="O20" s="22" t="b">
        <v>0</v>
      </c>
      <c r="P20" s="22" t="b">
        <v>0</v>
      </c>
    </row>
    <row r="21" spans="1:16" s="11" customFormat="1" ht="34.200000000000003" customHeight="1" x14ac:dyDescent="0.3">
      <c r="A21" s="29"/>
      <c r="B21" s="29"/>
      <c r="C21" s="403" t="s">
        <v>862</v>
      </c>
      <c r="D21" s="404"/>
      <c r="E21" s="404"/>
      <c r="F21" s="404"/>
      <c r="G21" s="404"/>
      <c r="H21" s="404"/>
      <c r="I21" s="404"/>
      <c r="J21" s="404"/>
      <c r="K21" s="404"/>
      <c r="L21" s="405"/>
      <c r="M21" s="227"/>
      <c r="N21" s="228"/>
      <c r="O21" s="228"/>
      <c r="P21" s="228"/>
    </row>
    <row r="22" spans="1:16" ht="49.95" customHeight="1" x14ac:dyDescent="0.3">
      <c r="A22" s="26"/>
      <c r="B22" s="26" t="b">
        <v>1</v>
      </c>
      <c r="C22" s="445" t="s">
        <v>863</v>
      </c>
      <c r="D22" s="446"/>
      <c r="E22" s="446"/>
      <c r="F22" s="446"/>
      <c r="G22" s="446"/>
      <c r="H22" s="446"/>
      <c r="I22" s="446"/>
      <c r="J22" s="447"/>
      <c r="K22" s="30"/>
      <c r="L22" s="30"/>
      <c r="M22" s="30"/>
      <c r="N22" s="22" t="b">
        <v>1</v>
      </c>
      <c r="O22" s="22" t="b">
        <v>0</v>
      </c>
      <c r="P22" s="22" t="b">
        <v>0</v>
      </c>
    </row>
    <row r="23" spans="1:16" s="11" customFormat="1" ht="34.200000000000003" customHeight="1" x14ac:dyDescent="0.3">
      <c r="A23" s="29"/>
      <c r="B23" s="29"/>
      <c r="C23" s="486" t="s">
        <v>499</v>
      </c>
      <c r="D23" s="487"/>
      <c r="E23" s="487"/>
      <c r="F23" s="487"/>
      <c r="G23" s="487"/>
      <c r="H23" s="487"/>
      <c r="I23" s="487"/>
      <c r="J23" s="487"/>
      <c r="K23" s="487"/>
      <c r="L23" s="490"/>
      <c r="M23" s="227"/>
      <c r="N23" s="228"/>
      <c r="O23" s="228"/>
      <c r="P23" s="228"/>
    </row>
    <row r="24" spans="1:16" ht="45" customHeight="1" x14ac:dyDescent="0.3">
      <c r="A24" s="26"/>
      <c r="B24" s="26" t="b">
        <v>1</v>
      </c>
      <c r="C24" s="445" t="s">
        <v>738</v>
      </c>
      <c r="D24" s="446"/>
      <c r="E24" s="446"/>
      <c r="F24" s="446"/>
      <c r="G24" s="446"/>
      <c r="H24" s="446"/>
      <c r="I24" s="446"/>
      <c r="J24" s="447"/>
      <c r="K24" s="30"/>
      <c r="L24" s="30"/>
      <c r="M24" s="30"/>
      <c r="N24" s="22" t="b">
        <v>1</v>
      </c>
      <c r="O24" s="22" t="b">
        <v>1</v>
      </c>
      <c r="P24" s="22" t="b">
        <v>0</v>
      </c>
    </row>
    <row r="25" spans="1:16" ht="44.4" customHeight="1" x14ac:dyDescent="0.3">
      <c r="A25" s="26"/>
      <c r="B25" s="26" t="b">
        <v>0</v>
      </c>
      <c r="C25" s="448" t="s">
        <v>739</v>
      </c>
      <c r="D25" s="449"/>
      <c r="E25" s="449"/>
      <c r="F25" s="449"/>
      <c r="G25" s="449"/>
      <c r="H25" s="449"/>
      <c r="I25" s="449"/>
      <c r="J25" s="450"/>
      <c r="K25" s="30"/>
      <c r="L25" s="30"/>
      <c r="M25" s="30"/>
      <c r="N25" s="22" t="b">
        <v>1</v>
      </c>
      <c r="O25" s="22" t="b">
        <v>1</v>
      </c>
      <c r="P25" s="22" t="b">
        <v>0</v>
      </c>
    </row>
    <row r="26" spans="1:16" ht="60" customHeight="1" x14ac:dyDescent="0.3">
      <c r="A26" s="26"/>
      <c r="B26" s="26" t="b">
        <v>1</v>
      </c>
      <c r="C26" s="500" t="s">
        <v>866</v>
      </c>
      <c r="D26" s="501"/>
      <c r="E26" s="501"/>
      <c r="F26" s="501"/>
      <c r="G26" s="501"/>
      <c r="H26" s="501"/>
      <c r="I26" s="501"/>
      <c r="J26" s="501"/>
      <c r="K26" s="229">
        <f>IF(N10=TRUE,0,N26)</f>
        <v>0.875</v>
      </c>
      <c r="L26" s="230">
        <f t="shared" ref="L26:M26" si="0">IF(O10=TRUE,0,O26)</f>
        <v>0.75</v>
      </c>
      <c r="M26" s="230">
        <f t="shared" si="0"/>
        <v>0.25</v>
      </c>
      <c r="N26" s="221">
        <f>COUNTIF(N11:N25,TRUE)/8</f>
        <v>0.875</v>
      </c>
      <c r="O26" s="221">
        <f>COUNTIF(O11:O25,TRUE)/8</f>
        <v>0.75</v>
      </c>
      <c r="P26" s="221">
        <f>COUNTIF(P11:P25,TRUE)/8</f>
        <v>0.25</v>
      </c>
    </row>
    <row r="27" spans="1:16" ht="30" customHeight="1" x14ac:dyDescent="0.3">
      <c r="A27" s="26"/>
      <c r="B27" s="26"/>
      <c r="C27" s="502" t="s">
        <v>740</v>
      </c>
      <c r="D27" s="503"/>
      <c r="E27" s="503"/>
      <c r="F27" s="503"/>
      <c r="G27" s="503"/>
      <c r="H27" s="503"/>
      <c r="I27" s="503"/>
      <c r="J27" s="503"/>
      <c r="K27" s="484">
        <f>SUM(K26:M26)/3</f>
        <v>0.625</v>
      </c>
      <c r="L27" s="484"/>
      <c r="M27" s="485"/>
    </row>
    <row r="28" spans="1:16" s="11" customFormat="1" ht="34.200000000000003" customHeight="1" x14ac:dyDescent="0.3">
      <c r="A28" s="29"/>
      <c r="B28" s="29"/>
      <c r="C28" s="486" t="s">
        <v>754</v>
      </c>
      <c r="D28" s="487"/>
      <c r="E28" s="487"/>
      <c r="F28" s="487"/>
      <c r="G28" s="487"/>
      <c r="H28" s="487"/>
      <c r="I28" s="487"/>
      <c r="J28" s="487"/>
      <c r="K28" s="487"/>
      <c r="L28" s="487"/>
      <c r="M28" s="487"/>
    </row>
    <row r="29" spans="1:16" s="11" customFormat="1" ht="52.2" customHeight="1" x14ac:dyDescent="0.3">
      <c r="A29" s="29"/>
      <c r="B29" s="29"/>
      <c r="C29" s="461" t="s">
        <v>755</v>
      </c>
      <c r="D29" s="462"/>
      <c r="E29" s="462"/>
      <c r="F29" s="462"/>
      <c r="G29" s="462"/>
      <c r="H29" s="462"/>
      <c r="I29" s="462"/>
      <c r="J29" s="462"/>
      <c r="K29" s="462"/>
      <c r="L29" s="462"/>
      <c r="M29" s="462"/>
    </row>
    <row r="31" spans="1:16" ht="19.95" customHeight="1" x14ac:dyDescent="0.3">
      <c r="A31" s="26"/>
      <c r="B31" s="26"/>
      <c r="C31" s="466" t="s">
        <v>858</v>
      </c>
      <c r="D31" s="467"/>
      <c r="E31" s="467"/>
      <c r="F31" s="467"/>
      <c r="G31" s="467"/>
      <c r="H31" s="467"/>
      <c r="I31" s="467"/>
      <c r="J31" s="467"/>
    </row>
    <row r="32" spans="1:16" ht="19.95" customHeight="1" x14ac:dyDescent="0.3">
      <c r="A32" s="26"/>
      <c r="B32" s="26"/>
      <c r="C32" s="466" t="s">
        <v>843</v>
      </c>
      <c r="D32" s="467"/>
      <c r="E32" s="467"/>
      <c r="F32" s="467"/>
      <c r="G32" s="467"/>
      <c r="H32" s="467"/>
      <c r="I32" s="467"/>
      <c r="J32" s="467"/>
    </row>
    <row r="33" spans="1:10" ht="19.95" customHeight="1" x14ac:dyDescent="0.3">
      <c r="A33" s="26"/>
      <c r="B33" s="26"/>
      <c r="C33" s="466" t="s">
        <v>844</v>
      </c>
      <c r="D33" s="467"/>
      <c r="E33" s="467"/>
      <c r="F33" s="467"/>
      <c r="G33" s="467"/>
      <c r="H33" s="467"/>
      <c r="I33" s="467"/>
      <c r="J33" s="467"/>
    </row>
    <row r="34" spans="1:10" ht="19.95" customHeight="1" x14ac:dyDescent="0.3">
      <c r="A34" s="26"/>
      <c r="B34" s="26"/>
      <c r="C34" s="466" t="s">
        <v>856</v>
      </c>
      <c r="D34" s="467"/>
      <c r="E34" s="467"/>
      <c r="F34" s="467"/>
      <c r="G34" s="467"/>
      <c r="H34" s="467"/>
      <c r="I34" s="467"/>
      <c r="J34" s="467"/>
    </row>
    <row r="35" spans="1:10" ht="19.95" customHeight="1" x14ac:dyDescent="0.3">
      <c r="A35" s="26"/>
      <c r="B35" s="26"/>
      <c r="C35" s="466" t="s">
        <v>842</v>
      </c>
      <c r="D35" s="467"/>
      <c r="E35" s="467"/>
      <c r="F35" s="467"/>
      <c r="G35" s="467"/>
      <c r="H35" s="467"/>
      <c r="I35" s="467"/>
      <c r="J35" s="467"/>
    </row>
    <row r="36" spans="1:10" ht="19.95" customHeight="1" x14ac:dyDescent="0.3">
      <c r="A36" s="26"/>
      <c r="B36" s="26"/>
      <c r="C36" s="466" t="s">
        <v>845</v>
      </c>
      <c r="D36" s="467"/>
      <c r="E36" s="467"/>
      <c r="F36" s="467"/>
      <c r="G36" s="467"/>
      <c r="H36" s="467"/>
      <c r="I36" s="467"/>
      <c r="J36" s="467"/>
    </row>
    <row r="37" spans="1:10" ht="19.95" customHeight="1" x14ac:dyDescent="0.3">
      <c r="A37" s="26"/>
      <c r="B37" s="26"/>
      <c r="C37" s="466" t="s">
        <v>857</v>
      </c>
      <c r="D37" s="467"/>
      <c r="E37" s="467"/>
      <c r="F37" s="467"/>
      <c r="G37" s="467"/>
      <c r="H37" s="467"/>
      <c r="I37" s="467"/>
      <c r="J37" s="467"/>
    </row>
  </sheetData>
  <mergeCells count="34">
    <mergeCell ref="C37:J37"/>
    <mergeCell ref="C13:J13"/>
    <mergeCell ref="C14:J14"/>
    <mergeCell ref="C36:J36"/>
    <mergeCell ref="C35:J35"/>
    <mergeCell ref="C32:J32"/>
    <mergeCell ref="C33:J33"/>
    <mergeCell ref="C34:J34"/>
    <mergeCell ref="C31:J31"/>
    <mergeCell ref="C23:L23"/>
    <mergeCell ref="C24:J24"/>
    <mergeCell ref="C25:J25"/>
    <mergeCell ref="C26:J26"/>
    <mergeCell ref="C27:J27"/>
    <mergeCell ref="C2:M2"/>
    <mergeCell ref="C20:J20"/>
    <mergeCell ref="C3:G4"/>
    <mergeCell ref="C6:J6"/>
    <mergeCell ref="C9:L9"/>
    <mergeCell ref="C10:J10"/>
    <mergeCell ref="C11:J11"/>
    <mergeCell ref="C15:L15"/>
    <mergeCell ref="C16:J16"/>
    <mergeCell ref="C17:L17"/>
    <mergeCell ref="C18:J18"/>
    <mergeCell ref="C19:J19"/>
    <mergeCell ref="C8:M8"/>
    <mergeCell ref="C7:M7"/>
    <mergeCell ref="C12:M12"/>
    <mergeCell ref="K27:M27"/>
    <mergeCell ref="C28:M28"/>
    <mergeCell ref="C29:M29"/>
    <mergeCell ref="C21:L21"/>
    <mergeCell ref="C22:J22"/>
  </mergeCells>
  <dataValidations count="1">
    <dataValidation type="list" allowBlank="1" showInputMessage="1" showErrorMessage="1" sqref="K14:M14" xr:uid="{AA88231A-E062-4B8B-826A-2D9ED062E389}">
      <formula1>$N$12:$N$15</formula1>
    </dataValidation>
  </dataValidations>
  <hyperlinks>
    <hyperlink ref="C35:I35" r:id="rId1" display="See &quot;Technical Guidance for Calculating Scope 3 Emissions&quot; by the GHG Protocol for guidance on calculating emissions for each category." xr:uid="{5AC41EDE-D967-4D4D-863D-F09D836DD1D3}"/>
    <hyperlink ref="C35:J35" r:id="rId2" display="See &quot;Technical Guidance for Calculating Scope 3 Emissions&quot; by the GHG Protocol for calculation formulas for each category." xr:uid="{23579875-008A-47D5-B5B2-28994E3DCC10}"/>
    <hyperlink ref="C34:I34" r:id="rId3" display="See the EPA Simplified GHG Emissions Calculator for help with Scope 1, 2, and some Scope 3 emissions." xr:uid="{144C1ADE-AD38-43FD-A340-D93B6C35CCDE}"/>
    <hyperlink ref="C34:J34" r:id="rId4" display="See the free Breeze Carbon Accounting Platform that helps SMEs measure and analyze Scope 1, 2, and 3 emissions." xr:uid="{2372910B-FE2D-49DB-9EA9-ECBA15C7DF3A}"/>
    <hyperlink ref="C31:J31" r:id="rId5" display="See the SME Climate Hub for &quot;Small Business,&quot; &quot;Advvanced Business,&quot; and &quot;Scope 3 Specific&quot; carbon calculators." xr:uid="{6DC4A484-0FC1-4030-B8CD-AB881F818802}"/>
    <hyperlink ref="C32:I32" r:id="rId6" display="See the EPA Simplified GHG Emissions Calculator for help with Scope 1, 2, and some Scope 3 emissions." xr:uid="{095DC1AD-86BD-4838-8AEF-287CD1C196B6}"/>
    <hyperlink ref="C32:J32" r:id="rId7" display="See the free Persefoni Pro calculator, that is aligned with GHG Protocol P across scopes 1, 2, and 3." xr:uid="{D2B3AAB9-ECC5-4EDA-A092-49821901E929}"/>
    <hyperlink ref="C33:I33" r:id="rId8" display="See the EPA Simplified GHG Emissions Calculator for help with Scope 1, 2, and some Scope 3 emissions." xr:uid="{8B8FA544-0EFB-4A1F-8B85-F42643AF81D9}"/>
    <hyperlink ref="C33:J33" r:id="rId9" display="See the free EPA &quot;Simplified GHG Emissions Calculator&quot; for help with Scope 1, 2, and 3 calculations." xr:uid="{75B0AB20-4433-4CED-AA37-7EC72DF6A3BA}"/>
    <hyperlink ref="C37:D37" r:id="rId10" display="2030 Calculator: Calculates the cradle-to-gate emissions / carbon footprints of products and packaging, especially of textiles and apparel, furniture, and household goods " xr:uid="{D7B01D2C-6732-444A-9C55-BAC3ACE6862B}"/>
    <hyperlink ref="C36:J36" r:id="rId11" display="See the GHG Protocol Calculation Tools for help calculating Scope 1, 2 and 3 emissions." xr:uid="{DA187C1D-4F25-463C-91FB-F9D888C1A581}"/>
    <hyperlink ref="C36:I36" r:id="rId12" display="See &quot;Technical Guidance for Calculating Scope 3 Emissions&quot; by the GHG Protocol for guidance on calculating emissions for each category." xr:uid="{F572B2E8-9F85-4BE0-B601-0EABECF2399E}"/>
    <hyperlink ref="C37:J37" r:id="rId13" display="2030 Calculator: Calculates the cradle-to-gate emissions / carbon footprints of household products and packaging." xr:uid="{E326C905-9BA8-4E63-83DE-F9A3071FC357}"/>
  </hyperlinks>
  <pageMargins left="0.7" right="0.7" top="0.75" bottom="0.75" header="0.3" footer="0.3"/>
  <pageSetup orientation="landscape" r:id="rId14"/>
  <drawing r:id="rId15"/>
  <legacyDrawing r:id="rId16"/>
  <picture r:id="rId17"/>
  <mc:AlternateContent xmlns:mc="http://schemas.openxmlformats.org/markup-compatibility/2006">
    <mc:Choice Requires="x14">
      <controls>
        <mc:AlternateContent xmlns:mc="http://schemas.openxmlformats.org/markup-compatibility/2006">
          <mc:Choice Requires="x14">
            <control shapeId="280677" r:id="rId18" name="Check Box 101">
              <controlPr defaultSize="0" autoFill="0" autoLine="0" autoPict="0">
                <anchor moveWithCells="1">
                  <from>
                    <xdr:col>10</xdr:col>
                    <xdr:colOff>350520</xdr:colOff>
                    <xdr:row>9</xdr:row>
                    <xdr:rowOff>160020</xdr:rowOff>
                  </from>
                  <to>
                    <xdr:col>10</xdr:col>
                    <xdr:colOff>579120</xdr:colOff>
                    <xdr:row>9</xdr:row>
                    <xdr:rowOff>388620</xdr:rowOff>
                  </to>
                </anchor>
              </controlPr>
            </control>
          </mc:Choice>
        </mc:AlternateContent>
        <mc:AlternateContent xmlns:mc="http://schemas.openxmlformats.org/markup-compatibility/2006">
          <mc:Choice Requires="x14">
            <control shapeId="280678" r:id="rId19" name="Check Box 102">
              <controlPr defaultSize="0" autoFill="0" autoLine="0" autoPict="0">
                <anchor moveWithCells="1">
                  <from>
                    <xdr:col>11</xdr:col>
                    <xdr:colOff>327660</xdr:colOff>
                    <xdr:row>9</xdr:row>
                    <xdr:rowOff>160020</xdr:rowOff>
                  </from>
                  <to>
                    <xdr:col>11</xdr:col>
                    <xdr:colOff>556260</xdr:colOff>
                    <xdr:row>9</xdr:row>
                    <xdr:rowOff>388620</xdr:rowOff>
                  </to>
                </anchor>
              </controlPr>
            </control>
          </mc:Choice>
        </mc:AlternateContent>
        <mc:AlternateContent xmlns:mc="http://schemas.openxmlformats.org/markup-compatibility/2006">
          <mc:Choice Requires="x14">
            <control shapeId="280679" r:id="rId20" name="Check Box 103">
              <controlPr defaultSize="0" autoFill="0" autoLine="0" autoPict="0">
                <anchor moveWithCells="1">
                  <from>
                    <xdr:col>12</xdr:col>
                    <xdr:colOff>403860</xdr:colOff>
                    <xdr:row>9</xdr:row>
                    <xdr:rowOff>160020</xdr:rowOff>
                  </from>
                  <to>
                    <xdr:col>12</xdr:col>
                    <xdr:colOff>632460</xdr:colOff>
                    <xdr:row>9</xdr:row>
                    <xdr:rowOff>388620</xdr:rowOff>
                  </to>
                </anchor>
              </controlPr>
            </control>
          </mc:Choice>
        </mc:AlternateContent>
        <mc:AlternateContent xmlns:mc="http://schemas.openxmlformats.org/markup-compatibility/2006">
          <mc:Choice Requires="x14">
            <control shapeId="280680" r:id="rId21" name="Check Box 104">
              <controlPr defaultSize="0" autoFill="0" autoLine="0" autoPict="0">
                <anchor moveWithCells="1">
                  <from>
                    <xdr:col>10</xdr:col>
                    <xdr:colOff>350520</xdr:colOff>
                    <xdr:row>10</xdr:row>
                    <xdr:rowOff>137160</xdr:rowOff>
                  </from>
                  <to>
                    <xdr:col>10</xdr:col>
                    <xdr:colOff>579120</xdr:colOff>
                    <xdr:row>10</xdr:row>
                    <xdr:rowOff>365760</xdr:rowOff>
                  </to>
                </anchor>
              </controlPr>
            </control>
          </mc:Choice>
        </mc:AlternateContent>
        <mc:AlternateContent xmlns:mc="http://schemas.openxmlformats.org/markup-compatibility/2006">
          <mc:Choice Requires="x14">
            <control shapeId="280681" r:id="rId22" name="Check Box 105">
              <controlPr defaultSize="0" autoFill="0" autoLine="0" autoPict="0">
                <anchor moveWithCells="1">
                  <from>
                    <xdr:col>12</xdr:col>
                    <xdr:colOff>403860</xdr:colOff>
                    <xdr:row>10</xdr:row>
                    <xdr:rowOff>137160</xdr:rowOff>
                  </from>
                  <to>
                    <xdr:col>12</xdr:col>
                    <xdr:colOff>632460</xdr:colOff>
                    <xdr:row>10</xdr:row>
                    <xdr:rowOff>365760</xdr:rowOff>
                  </to>
                </anchor>
              </controlPr>
            </control>
          </mc:Choice>
        </mc:AlternateContent>
        <mc:AlternateContent xmlns:mc="http://schemas.openxmlformats.org/markup-compatibility/2006">
          <mc:Choice Requires="x14">
            <control shapeId="280682" r:id="rId23" name="Check Box 106">
              <controlPr defaultSize="0" autoFill="0" autoLine="0" autoPict="0">
                <anchor moveWithCells="1">
                  <from>
                    <xdr:col>11</xdr:col>
                    <xdr:colOff>327660</xdr:colOff>
                    <xdr:row>10</xdr:row>
                    <xdr:rowOff>152400</xdr:rowOff>
                  </from>
                  <to>
                    <xdr:col>11</xdr:col>
                    <xdr:colOff>556260</xdr:colOff>
                    <xdr:row>10</xdr:row>
                    <xdr:rowOff>381000</xdr:rowOff>
                  </to>
                </anchor>
              </controlPr>
            </control>
          </mc:Choice>
        </mc:AlternateContent>
        <mc:AlternateContent xmlns:mc="http://schemas.openxmlformats.org/markup-compatibility/2006">
          <mc:Choice Requires="x14">
            <control shapeId="280683" r:id="rId24" name="Check Box 107">
              <controlPr defaultSize="0" autoFill="0" autoLine="0" autoPict="0">
                <anchor moveWithCells="1">
                  <from>
                    <xdr:col>10</xdr:col>
                    <xdr:colOff>350520</xdr:colOff>
                    <xdr:row>15</xdr:row>
                    <xdr:rowOff>152400</xdr:rowOff>
                  </from>
                  <to>
                    <xdr:col>10</xdr:col>
                    <xdr:colOff>579120</xdr:colOff>
                    <xdr:row>15</xdr:row>
                    <xdr:rowOff>381000</xdr:rowOff>
                  </to>
                </anchor>
              </controlPr>
            </control>
          </mc:Choice>
        </mc:AlternateContent>
        <mc:AlternateContent xmlns:mc="http://schemas.openxmlformats.org/markup-compatibility/2006">
          <mc:Choice Requires="x14">
            <control shapeId="280684" r:id="rId25" name="Check Box 108">
              <controlPr defaultSize="0" autoFill="0" autoLine="0" autoPict="0">
                <anchor moveWithCells="1">
                  <from>
                    <xdr:col>12</xdr:col>
                    <xdr:colOff>403860</xdr:colOff>
                    <xdr:row>15</xdr:row>
                    <xdr:rowOff>152400</xdr:rowOff>
                  </from>
                  <to>
                    <xdr:col>12</xdr:col>
                    <xdr:colOff>632460</xdr:colOff>
                    <xdr:row>15</xdr:row>
                    <xdr:rowOff>381000</xdr:rowOff>
                  </to>
                </anchor>
              </controlPr>
            </control>
          </mc:Choice>
        </mc:AlternateContent>
        <mc:AlternateContent xmlns:mc="http://schemas.openxmlformats.org/markup-compatibility/2006">
          <mc:Choice Requires="x14">
            <control shapeId="280685" r:id="rId26" name="Check Box 109">
              <controlPr defaultSize="0" autoFill="0" autoLine="0" autoPict="0">
                <anchor moveWithCells="1">
                  <from>
                    <xdr:col>11</xdr:col>
                    <xdr:colOff>327660</xdr:colOff>
                    <xdr:row>15</xdr:row>
                    <xdr:rowOff>175260</xdr:rowOff>
                  </from>
                  <to>
                    <xdr:col>11</xdr:col>
                    <xdr:colOff>556260</xdr:colOff>
                    <xdr:row>15</xdr:row>
                    <xdr:rowOff>403860</xdr:rowOff>
                  </to>
                </anchor>
              </controlPr>
            </control>
          </mc:Choice>
        </mc:AlternateContent>
        <mc:AlternateContent xmlns:mc="http://schemas.openxmlformats.org/markup-compatibility/2006">
          <mc:Choice Requires="x14">
            <control shapeId="280686" r:id="rId27" name="Check Box 110">
              <controlPr defaultSize="0" autoFill="0" autoLine="0" autoPict="0">
                <anchor moveWithCells="1">
                  <from>
                    <xdr:col>10</xdr:col>
                    <xdr:colOff>350520</xdr:colOff>
                    <xdr:row>17</xdr:row>
                    <xdr:rowOff>137160</xdr:rowOff>
                  </from>
                  <to>
                    <xdr:col>10</xdr:col>
                    <xdr:colOff>579120</xdr:colOff>
                    <xdr:row>17</xdr:row>
                    <xdr:rowOff>365760</xdr:rowOff>
                  </to>
                </anchor>
              </controlPr>
            </control>
          </mc:Choice>
        </mc:AlternateContent>
        <mc:AlternateContent xmlns:mc="http://schemas.openxmlformats.org/markup-compatibility/2006">
          <mc:Choice Requires="x14">
            <control shapeId="280687" r:id="rId28" name="Check Box 111">
              <controlPr defaultSize="0" autoFill="0" autoLine="0" autoPict="0">
                <anchor moveWithCells="1">
                  <from>
                    <xdr:col>12</xdr:col>
                    <xdr:colOff>403860</xdr:colOff>
                    <xdr:row>17</xdr:row>
                    <xdr:rowOff>137160</xdr:rowOff>
                  </from>
                  <to>
                    <xdr:col>12</xdr:col>
                    <xdr:colOff>632460</xdr:colOff>
                    <xdr:row>17</xdr:row>
                    <xdr:rowOff>365760</xdr:rowOff>
                  </to>
                </anchor>
              </controlPr>
            </control>
          </mc:Choice>
        </mc:AlternateContent>
        <mc:AlternateContent xmlns:mc="http://schemas.openxmlformats.org/markup-compatibility/2006">
          <mc:Choice Requires="x14">
            <control shapeId="280688" r:id="rId29" name="Check Box 112">
              <controlPr defaultSize="0" autoFill="0" autoLine="0" autoPict="0">
                <anchor moveWithCells="1">
                  <from>
                    <xdr:col>11</xdr:col>
                    <xdr:colOff>327660</xdr:colOff>
                    <xdr:row>17</xdr:row>
                    <xdr:rowOff>152400</xdr:rowOff>
                  </from>
                  <to>
                    <xdr:col>11</xdr:col>
                    <xdr:colOff>556260</xdr:colOff>
                    <xdr:row>17</xdr:row>
                    <xdr:rowOff>381000</xdr:rowOff>
                  </to>
                </anchor>
              </controlPr>
            </control>
          </mc:Choice>
        </mc:AlternateContent>
        <mc:AlternateContent xmlns:mc="http://schemas.openxmlformats.org/markup-compatibility/2006">
          <mc:Choice Requires="x14">
            <control shapeId="280689" r:id="rId30" name="Check Box 113">
              <controlPr defaultSize="0" autoFill="0" autoLine="0" autoPict="0">
                <anchor moveWithCells="1">
                  <from>
                    <xdr:col>10</xdr:col>
                    <xdr:colOff>350520</xdr:colOff>
                    <xdr:row>18</xdr:row>
                    <xdr:rowOff>137160</xdr:rowOff>
                  </from>
                  <to>
                    <xdr:col>10</xdr:col>
                    <xdr:colOff>579120</xdr:colOff>
                    <xdr:row>18</xdr:row>
                    <xdr:rowOff>365760</xdr:rowOff>
                  </to>
                </anchor>
              </controlPr>
            </control>
          </mc:Choice>
        </mc:AlternateContent>
        <mc:AlternateContent xmlns:mc="http://schemas.openxmlformats.org/markup-compatibility/2006">
          <mc:Choice Requires="x14">
            <control shapeId="280690" r:id="rId31" name="Check Box 114">
              <controlPr defaultSize="0" autoFill="0" autoLine="0" autoPict="0">
                <anchor moveWithCells="1">
                  <from>
                    <xdr:col>12</xdr:col>
                    <xdr:colOff>403860</xdr:colOff>
                    <xdr:row>18</xdr:row>
                    <xdr:rowOff>137160</xdr:rowOff>
                  </from>
                  <to>
                    <xdr:col>12</xdr:col>
                    <xdr:colOff>632460</xdr:colOff>
                    <xdr:row>18</xdr:row>
                    <xdr:rowOff>365760</xdr:rowOff>
                  </to>
                </anchor>
              </controlPr>
            </control>
          </mc:Choice>
        </mc:AlternateContent>
        <mc:AlternateContent xmlns:mc="http://schemas.openxmlformats.org/markup-compatibility/2006">
          <mc:Choice Requires="x14">
            <control shapeId="280691" r:id="rId32" name="Check Box 115">
              <controlPr defaultSize="0" autoFill="0" autoLine="0" autoPict="0">
                <anchor moveWithCells="1">
                  <from>
                    <xdr:col>11</xdr:col>
                    <xdr:colOff>327660</xdr:colOff>
                    <xdr:row>18</xdr:row>
                    <xdr:rowOff>152400</xdr:rowOff>
                  </from>
                  <to>
                    <xdr:col>11</xdr:col>
                    <xdr:colOff>556260</xdr:colOff>
                    <xdr:row>18</xdr:row>
                    <xdr:rowOff>381000</xdr:rowOff>
                  </to>
                </anchor>
              </controlPr>
            </control>
          </mc:Choice>
        </mc:AlternateContent>
        <mc:AlternateContent xmlns:mc="http://schemas.openxmlformats.org/markup-compatibility/2006">
          <mc:Choice Requires="x14">
            <control shapeId="280692" r:id="rId33" name="Check Box 116">
              <controlPr defaultSize="0" autoFill="0" autoLine="0" autoPict="0">
                <anchor moveWithCells="1">
                  <from>
                    <xdr:col>10</xdr:col>
                    <xdr:colOff>350520</xdr:colOff>
                    <xdr:row>19</xdr:row>
                    <xdr:rowOff>137160</xdr:rowOff>
                  </from>
                  <to>
                    <xdr:col>10</xdr:col>
                    <xdr:colOff>579120</xdr:colOff>
                    <xdr:row>19</xdr:row>
                    <xdr:rowOff>365760</xdr:rowOff>
                  </to>
                </anchor>
              </controlPr>
            </control>
          </mc:Choice>
        </mc:AlternateContent>
        <mc:AlternateContent xmlns:mc="http://schemas.openxmlformats.org/markup-compatibility/2006">
          <mc:Choice Requires="x14">
            <control shapeId="280693" r:id="rId34" name="Check Box 117">
              <controlPr defaultSize="0" autoFill="0" autoLine="0" autoPict="0">
                <anchor moveWithCells="1">
                  <from>
                    <xdr:col>12</xdr:col>
                    <xdr:colOff>403860</xdr:colOff>
                    <xdr:row>19</xdr:row>
                    <xdr:rowOff>137160</xdr:rowOff>
                  </from>
                  <to>
                    <xdr:col>12</xdr:col>
                    <xdr:colOff>632460</xdr:colOff>
                    <xdr:row>19</xdr:row>
                    <xdr:rowOff>365760</xdr:rowOff>
                  </to>
                </anchor>
              </controlPr>
            </control>
          </mc:Choice>
        </mc:AlternateContent>
        <mc:AlternateContent xmlns:mc="http://schemas.openxmlformats.org/markup-compatibility/2006">
          <mc:Choice Requires="x14">
            <control shapeId="280694" r:id="rId35" name="Check Box 118">
              <controlPr defaultSize="0" autoFill="0" autoLine="0" autoPict="0">
                <anchor moveWithCells="1">
                  <from>
                    <xdr:col>11</xdr:col>
                    <xdr:colOff>327660</xdr:colOff>
                    <xdr:row>19</xdr:row>
                    <xdr:rowOff>152400</xdr:rowOff>
                  </from>
                  <to>
                    <xdr:col>11</xdr:col>
                    <xdr:colOff>556260</xdr:colOff>
                    <xdr:row>19</xdr:row>
                    <xdr:rowOff>381000</xdr:rowOff>
                  </to>
                </anchor>
              </controlPr>
            </control>
          </mc:Choice>
        </mc:AlternateContent>
        <mc:AlternateContent xmlns:mc="http://schemas.openxmlformats.org/markup-compatibility/2006">
          <mc:Choice Requires="x14">
            <control shapeId="280695" r:id="rId36" name="Check Box 119">
              <controlPr defaultSize="0" autoFill="0" autoLine="0" autoPict="0">
                <anchor moveWithCells="1">
                  <from>
                    <xdr:col>10</xdr:col>
                    <xdr:colOff>350520</xdr:colOff>
                    <xdr:row>23</xdr:row>
                    <xdr:rowOff>137160</xdr:rowOff>
                  </from>
                  <to>
                    <xdr:col>10</xdr:col>
                    <xdr:colOff>579120</xdr:colOff>
                    <xdr:row>23</xdr:row>
                    <xdr:rowOff>365760</xdr:rowOff>
                  </to>
                </anchor>
              </controlPr>
            </control>
          </mc:Choice>
        </mc:AlternateContent>
        <mc:AlternateContent xmlns:mc="http://schemas.openxmlformats.org/markup-compatibility/2006">
          <mc:Choice Requires="x14">
            <control shapeId="280696" r:id="rId37" name="Check Box 120">
              <controlPr defaultSize="0" autoFill="0" autoLine="0" autoPict="0">
                <anchor moveWithCells="1">
                  <from>
                    <xdr:col>12</xdr:col>
                    <xdr:colOff>403860</xdr:colOff>
                    <xdr:row>23</xdr:row>
                    <xdr:rowOff>137160</xdr:rowOff>
                  </from>
                  <to>
                    <xdr:col>12</xdr:col>
                    <xdr:colOff>632460</xdr:colOff>
                    <xdr:row>23</xdr:row>
                    <xdr:rowOff>365760</xdr:rowOff>
                  </to>
                </anchor>
              </controlPr>
            </control>
          </mc:Choice>
        </mc:AlternateContent>
        <mc:AlternateContent xmlns:mc="http://schemas.openxmlformats.org/markup-compatibility/2006">
          <mc:Choice Requires="x14">
            <control shapeId="280697" r:id="rId38" name="Check Box 121">
              <controlPr defaultSize="0" autoFill="0" autoLine="0" autoPict="0">
                <anchor moveWithCells="1">
                  <from>
                    <xdr:col>11</xdr:col>
                    <xdr:colOff>327660</xdr:colOff>
                    <xdr:row>23</xdr:row>
                    <xdr:rowOff>144780</xdr:rowOff>
                  </from>
                  <to>
                    <xdr:col>11</xdr:col>
                    <xdr:colOff>556260</xdr:colOff>
                    <xdr:row>23</xdr:row>
                    <xdr:rowOff>373380</xdr:rowOff>
                  </to>
                </anchor>
              </controlPr>
            </control>
          </mc:Choice>
        </mc:AlternateContent>
        <mc:AlternateContent xmlns:mc="http://schemas.openxmlformats.org/markup-compatibility/2006">
          <mc:Choice Requires="x14">
            <control shapeId="280698" r:id="rId39" name="Check Box 122">
              <controlPr defaultSize="0" autoFill="0" autoLine="0" autoPict="0">
                <anchor moveWithCells="1">
                  <from>
                    <xdr:col>10</xdr:col>
                    <xdr:colOff>350520</xdr:colOff>
                    <xdr:row>24</xdr:row>
                    <xdr:rowOff>137160</xdr:rowOff>
                  </from>
                  <to>
                    <xdr:col>10</xdr:col>
                    <xdr:colOff>579120</xdr:colOff>
                    <xdr:row>24</xdr:row>
                    <xdr:rowOff>365760</xdr:rowOff>
                  </to>
                </anchor>
              </controlPr>
            </control>
          </mc:Choice>
        </mc:AlternateContent>
        <mc:AlternateContent xmlns:mc="http://schemas.openxmlformats.org/markup-compatibility/2006">
          <mc:Choice Requires="x14">
            <control shapeId="280699" r:id="rId40" name="Check Box 123">
              <controlPr defaultSize="0" autoFill="0" autoLine="0" autoPict="0">
                <anchor moveWithCells="1">
                  <from>
                    <xdr:col>12</xdr:col>
                    <xdr:colOff>403860</xdr:colOff>
                    <xdr:row>24</xdr:row>
                    <xdr:rowOff>137160</xdr:rowOff>
                  </from>
                  <to>
                    <xdr:col>12</xdr:col>
                    <xdr:colOff>632460</xdr:colOff>
                    <xdr:row>24</xdr:row>
                    <xdr:rowOff>365760</xdr:rowOff>
                  </to>
                </anchor>
              </controlPr>
            </control>
          </mc:Choice>
        </mc:AlternateContent>
        <mc:AlternateContent xmlns:mc="http://schemas.openxmlformats.org/markup-compatibility/2006">
          <mc:Choice Requires="x14">
            <control shapeId="280700" r:id="rId41" name="Check Box 124">
              <controlPr defaultSize="0" autoFill="0" autoLine="0" autoPict="0">
                <anchor moveWithCells="1">
                  <from>
                    <xdr:col>11</xdr:col>
                    <xdr:colOff>327660</xdr:colOff>
                    <xdr:row>24</xdr:row>
                    <xdr:rowOff>144780</xdr:rowOff>
                  </from>
                  <to>
                    <xdr:col>11</xdr:col>
                    <xdr:colOff>556260</xdr:colOff>
                    <xdr:row>24</xdr:row>
                    <xdr:rowOff>373380</xdr:rowOff>
                  </to>
                </anchor>
              </controlPr>
            </control>
          </mc:Choice>
        </mc:AlternateContent>
        <mc:AlternateContent xmlns:mc="http://schemas.openxmlformats.org/markup-compatibility/2006">
          <mc:Choice Requires="x14">
            <control shapeId="281040" r:id="rId42" name="Check Box 464">
              <controlPr defaultSize="0" autoFill="0" autoLine="0" autoPict="0">
                <anchor moveWithCells="1">
                  <from>
                    <xdr:col>10</xdr:col>
                    <xdr:colOff>350520</xdr:colOff>
                    <xdr:row>21</xdr:row>
                    <xdr:rowOff>137160</xdr:rowOff>
                  </from>
                  <to>
                    <xdr:col>10</xdr:col>
                    <xdr:colOff>579120</xdr:colOff>
                    <xdr:row>21</xdr:row>
                    <xdr:rowOff>365760</xdr:rowOff>
                  </to>
                </anchor>
              </controlPr>
            </control>
          </mc:Choice>
        </mc:AlternateContent>
        <mc:AlternateContent xmlns:mc="http://schemas.openxmlformats.org/markup-compatibility/2006">
          <mc:Choice Requires="x14">
            <control shapeId="281041" r:id="rId43" name="Check Box 465">
              <controlPr defaultSize="0" autoFill="0" autoLine="0" autoPict="0">
                <anchor moveWithCells="1">
                  <from>
                    <xdr:col>12</xdr:col>
                    <xdr:colOff>403860</xdr:colOff>
                    <xdr:row>21</xdr:row>
                    <xdr:rowOff>137160</xdr:rowOff>
                  </from>
                  <to>
                    <xdr:col>12</xdr:col>
                    <xdr:colOff>632460</xdr:colOff>
                    <xdr:row>21</xdr:row>
                    <xdr:rowOff>365760</xdr:rowOff>
                  </to>
                </anchor>
              </controlPr>
            </control>
          </mc:Choice>
        </mc:AlternateContent>
        <mc:AlternateContent xmlns:mc="http://schemas.openxmlformats.org/markup-compatibility/2006">
          <mc:Choice Requires="x14">
            <control shapeId="281042" r:id="rId44" name="Check Box 466">
              <controlPr defaultSize="0" autoFill="0" autoLine="0" autoPict="0">
                <anchor moveWithCells="1">
                  <from>
                    <xdr:col>11</xdr:col>
                    <xdr:colOff>327660</xdr:colOff>
                    <xdr:row>21</xdr:row>
                    <xdr:rowOff>152400</xdr:rowOff>
                  </from>
                  <to>
                    <xdr:col>11</xdr:col>
                    <xdr:colOff>556260</xdr:colOff>
                    <xdr:row>21</xdr:row>
                    <xdr:rowOff>381000</xdr:rowOff>
                  </to>
                </anchor>
              </controlPr>
            </control>
          </mc:Choice>
        </mc:AlternateContent>
        <mc:AlternateContent xmlns:mc="http://schemas.openxmlformats.org/markup-compatibility/2006">
          <mc:Choice Requires="x14">
            <control shapeId="281043" r:id="rId45" name="Check Box 467">
              <controlPr defaultSize="0" autoFill="0" autoLine="0" autoPict="0">
                <anchor moveWithCells="1">
                  <from>
                    <xdr:col>10</xdr:col>
                    <xdr:colOff>350520</xdr:colOff>
                    <xdr:row>21</xdr:row>
                    <xdr:rowOff>144780</xdr:rowOff>
                  </from>
                  <to>
                    <xdr:col>10</xdr:col>
                    <xdr:colOff>579120</xdr:colOff>
                    <xdr:row>21</xdr:row>
                    <xdr:rowOff>373380</xdr:rowOff>
                  </to>
                </anchor>
              </controlPr>
            </control>
          </mc:Choice>
        </mc:AlternateContent>
        <mc:AlternateContent xmlns:mc="http://schemas.openxmlformats.org/markup-compatibility/2006">
          <mc:Choice Requires="x14">
            <control shapeId="281044" r:id="rId46" name="Check Box 468">
              <controlPr defaultSize="0" autoFill="0" autoLine="0" autoPict="0">
                <anchor moveWithCells="1">
                  <from>
                    <xdr:col>11</xdr:col>
                    <xdr:colOff>327660</xdr:colOff>
                    <xdr:row>21</xdr:row>
                    <xdr:rowOff>160020</xdr:rowOff>
                  </from>
                  <to>
                    <xdr:col>11</xdr:col>
                    <xdr:colOff>556260</xdr:colOff>
                    <xdr:row>21</xdr:row>
                    <xdr:rowOff>388620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Overview</vt:lpstr>
      <vt:lpstr>Instructions</vt:lpstr>
      <vt:lpstr>Organization Profile</vt:lpstr>
      <vt:lpstr>Energy</vt:lpstr>
      <vt:lpstr>Water</vt:lpstr>
      <vt:lpstr> Circularity &amp; Waste</vt:lpstr>
      <vt:lpstr>Encroachment</vt:lpstr>
      <vt:lpstr>Non-GHG Emissions</vt:lpstr>
      <vt:lpstr>GHG Emissions</vt:lpstr>
      <vt:lpstr>Procurement</vt:lpstr>
      <vt:lpstr>Wages</vt:lpstr>
      <vt:lpstr>Health</vt:lpstr>
      <vt:lpstr>Terms</vt:lpstr>
      <vt:lpstr>Diversity</vt:lpstr>
      <vt:lpstr>Community</vt:lpstr>
      <vt:lpstr>Positive Impacts</vt:lpstr>
      <vt:lpstr>Governance </vt:lpstr>
      <vt:lpstr>Overall Scores</vt:lpstr>
      <vt:lpstr>SDGs Scores</vt:lpstr>
      <vt:lpstr>Capitals Scores</vt:lpstr>
      <vt:lpstr>Procurement!_Ctrl_2</vt:lpstr>
      <vt:lpstr>_options1</vt:lpstr>
      <vt:lpstr>_options10</vt:lpstr>
      <vt:lpstr>_options11</vt:lpstr>
      <vt:lpstr>_options12</vt:lpstr>
      <vt:lpstr>_options13</vt:lpstr>
      <vt:lpstr>_options14</vt:lpstr>
      <vt:lpstr>_options15</vt:lpstr>
      <vt:lpstr>_options16</vt:lpstr>
      <vt:lpstr>_options2</vt:lpstr>
      <vt:lpstr>_options3</vt:lpstr>
      <vt:lpstr>_options4</vt:lpstr>
      <vt:lpstr>_options5</vt:lpstr>
      <vt:lpstr>_options6</vt:lpstr>
      <vt:lpstr>_options7</vt:lpstr>
      <vt:lpstr>_options8</vt:lpstr>
      <vt:lpstr>_options9</vt:lpstr>
      <vt:lpstr>'Capitals Scores'!Print_Area</vt:lpstr>
      <vt:lpstr>'SDGs Scores'!Print_Area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2021-04-30T13:35:28Z</cp:lastPrinted>
  <dcterms:created xsi:type="dcterms:W3CDTF">2018-12-22T13:28:05Z</dcterms:created>
  <dcterms:modified xsi:type="dcterms:W3CDTF">2025-09-04T15:17:59Z</dcterms:modified>
</cp:coreProperties>
</file>